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25021D33-6C53-417D-BCFB-9DAA5CA2CA5B}" xr6:coauthVersionLast="47" xr6:coauthVersionMax="47" xr10:uidLastSave="{00000000-0000-0000-0000-000000000000}"/>
  <bookViews>
    <workbookView xWindow="-108" yWindow="-108" windowWidth="23256" windowHeight="12456" xr2:uid="{8DF4CFA4-C999-44D6-B8F0-BCC2E8F975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29" i="1" l="1"/>
  <c r="BA30" i="1"/>
  <c r="BA31" i="1"/>
  <c r="BA32" i="1"/>
  <c r="BA28" i="1"/>
  <c r="AZ29" i="1"/>
  <c r="AZ30" i="1"/>
  <c r="AZ31" i="1"/>
  <c r="AZ32" i="1"/>
  <c r="AZ28" i="1"/>
  <c r="AY29" i="1"/>
  <c r="AY30" i="1"/>
  <c r="AY31" i="1"/>
  <c r="AY32" i="1"/>
  <c r="AY28" i="1"/>
  <c r="AX29" i="1"/>
  <c r="AX30" i="1"/>
  <c r="AX31" i="1"/>
  <c r="AX32" i="1"/>
  <c r="AX28" i="1"/>
  <c r="AW29" i="1"/>
  <c r="AW30" i="1"/>
  <c r="AW31" i="1"/>
  <c r="AW32" i="1"/>
  <c r="AW28" i="1"/>
  <c r="AV29" i="1"/>
  <c r="AV30" i="1"/>
  <c r="AV31" i="1"/>
  <c r="AV32" i="1"/>
  <c r="AV28" i="1"/>
  <c r="BA4" i="1"/>
  <c r="BA5" i="1"/>
  <c r="BA6" i="1"/>
  <c r="BA7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3" i="1"/>
  <c r="AZ5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Y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Z4" i="1"/>
  <c r="AZ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W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V4" i="1"/>
  <c r="AV5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Y3" i="1"/>
  <c r="AX3" i="1"/>
  <c r="AW3" i="1"/>
  <c r="AV3" i="1"/>
</calcChain>
</file>

<file path=xl/sharedStrings.xml><?xml version="1.0" encoding="utf-8"?>
<sst xmlns="http://schemas.openxmlformats.org/spreadsheetml/2006/main" count="92" uniqueCount="42">
  <si>
    <t>NAME OF SUBJECT</t>
  </si>
  <si>
    <t>TOTAL</t>
  </si>
  <si>
    <t>%</t>
  </si>
  <si>
    <t>ROLL NO.</t>
  </si>
  <si>
    <t>NAME OF THE STUDENTS</t>
  </si>
  <si>
    <t>THE</t>
  </si>
  <si>
    <t>PRA</t>
  </si>
  <si>
    <t>NLH</t>
  </si>
  <si>
    <t>Ansari mehumudusain</t>
  </si>
  <si>
    <t>BALDANIYA ROHIT HIMATBHAI</t>
  </si>
  <si>
    <t>BAMANIYA KRUPALIBEN RAJESHBHAI</t>
  </si>
  <si>
    <t>BARAIYA DHARMISHTHABAHEN VIJAYBHAI</t>
  </si>
  <si>
    <t>BAVARVA MITKUMAR HARJIVANBHAI</t>
  </si>
  <si>
    <t>CHAUDHARY MITESHKUMAR MASUNGBHAI</t>
  </si>
  <si>
    <t>JOSHI DHAIRYA BHARATBHAI</t>
  </si>
  <si>
    <t>KATARIYA HASMUKH BHIMJIBHAI</t>
  </si>
  <si>
    <t>KIDECHA VIVEKKUMAR KISHORBHAI</t>
  </si>
  <si>
    <t>MAVI MUKUNDKUMAR BHIMSINH</t>
  </si>
  <si>
    <t>PANDYA MANASVI DIPAKKUMAR</t>
  </si>
  <si>
    <t>PARMAR RUSHIRAJSINH GHANSHYAMSINH</t>
  </si>
  <si>
    <t>PATEL HET GHANSHYAMBHAI</t>
  </si>
  <si>
    <t>PATHAK VAIBHAV VEDPRAKASH</t>
  </si>
  <si>
    <t>PRAJAPATI MITANSHU JAYANTIBHAI</t>
  </si>
  <si>
    <t>TAILOR PRITKUMAR NARESHBHAI</t>
  </si>
  <si>
    <t>VARSAT MAITRIBEN ALAKHABHAI</t>
  </si>
  <si>
    <t>PRAJAPATI ARJUNBHAI PRAVINBHAI</t>
  </si>
  <si>
    <t>MANAT KRUPABEN SHANKARBHAI</t>
  </si>
  <si>
    <t>CHAUDHARI VAISHALIKUMARI RAKESHBHAI</t>
  </si>
  <si>
    <t>CHAREL PRACHIKUMARI SUBHASHBHAI</t>
  </si>
  <si>
    <t>MOMIN MEZABINBANU SABIRHUSEN</t>
  </si>
  <si>
    <t>PATEL NIMESHKUMAR HARESHBHAI</t>
  </si>
  <si>
    <t>D-25</t>
  </si>
  <si>
    <t>N-25</t>
  </si>
  <si>
    <t>J-26</t>
  </si>
  <si>
    <t>F-26</t>
  </si>
  <si>
    <t>M-26</t>
  </si>
  <si>
    <t>A-26</t>
  </si>
  <si>
    <t>JL-26</t>
  </si>
  <si>
    <t>MEHTA MOKSHA ASHISHBHAI</t>
  </si>
  <si>
    <t>PATELIYA RIDDHIBEN MANSUKHBHAI</t>
  </si>
  <si>
    <t>THAKKAR PRINCY PRAFULBHAI</t>
  </si>
  <si>
    <t>VYAS RUSHI SACHINKUMAR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</si>
</sst>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;@"/>
    <numFmt numFmtId="165" formatCode="[$-409]mmmmm\-yy;@"/>
    <numFmt numFmtId="166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959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D8D8D8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9" borderId="7" xfId="0" applyFont="1" applyFill="1" applyBorder="1" applyAlignment="1">
      <alignment horizontal="center" vertical="center" wrapText="1"/>
    </xf>
    <xf numFmtId="0" fontId="0" fillId="10" borderId="6" xfId="0" applyFill="1" applyBorder="1" applyAlignment="1">
      <alignment wrapText="1"/>
    </xf>
    <xf numFmtId="0" fontId="1" fillId="10" borderId="7" xfId="0" applyFont="1" applyFill="1" applyBorder="1" applyAlignment="1">
      <alignment horizontal="center" wrapText="1"/>
    </xf>
    <xf numFmtId="0" fontId="1" fillId="10" borderId="7" xfId="0" applyFont="1" applyFill="1" applyBorder="1" applyAlignment="1">
      <alignment horizontal="center" vertical="center" wrapText="1"/>
    </xf>
    <xf numFmtId="0" fontId="0" fillId="10" borderId="7" xfId="0" applyFill="1" applyBorder="1" applyAlignment="1">
      <alignment vertical="center" wrapText="1"/>
    </xf>
    <xf numFmtId="0" fontId="2" fillId="10" borderId="7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3" fillId="7" borderId="7" xfId="0" applyFont="1" applyFill="1" applyBorder="1" applyAlignment="1">
      <alignment horizontal="right" wrapText="1"/>
    </xf>
    <xf numFmtId="0" fontId="2" fillId="11" borderId="7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0" fontId="2" fillId="12" borderId="7" xfId="0" applyFont="1" applyFill="1" applyBorder="1" applyAlignment="1">
      <alignment horizontal="right" wrapText="1"/>
    </xf>
    <xf numFmtId="0" fontId="0" fillId="13" borderId="7" xfId="0" applyFill="1" applyBorder="1" applyAlignment="1">
      <alignment wrapText="1"/>
    </xf>
    <xf numFmtId="0" fontId="2" fillId="4" borderId="7" xfId="0" applyFont="1" applyFill="1" applyBorder="1" applyAlignment="1">
      <alignment horizontal="right" wrapText="1"/>
    </xf>
    <xf numFmtId="0" fontId="2" fillId="11" borderId="7" xfId="0" applyFont="1" applyFill="1" applyBorder="1" applyAlignment="1">
      <alignment horizontal="right" wrapText="1"/>
    </xf>
    <xf numFmtId="0" fontId="2" fillId="5" borderId="7" xfId="0" applyFont="1" applyFill="1" applyBorder="1" applyAlignment="1">
      <alignment horizontal="right" wrapText="1"/>
    </xf>
    <xf numFmtId="0" fontId="2" fillId="6" borderId="7" xfId="0" applyFont="1" applyFill="1" applyBorder="1" applyAlignment="1">
      <alignment horizontal="right" wrapText="1"/>
    </xf>
    <xf numFmtId="0" fontId="0" fillId="10" borderId="6" xfId="0" applyFill="1" applyBorder="1" applyAlignment="1">
      <alignment vertical="center" wrapText="1"/>
    </xf>
    <xf numFmtId="0" fontId="0" fillId="10" borderId="7" xfId="0" applyFill="1" applyBorder="1" applyAlignment="1">
      <alignment wrapText="1"/>
    </xf>
    <xf numFmtId="0" fontId="0" fillId="12" borderId="7" xfId="0" applyFill="1" applyBorder="1" applyAlignment="1">
      <alignment wrapText="1"/>
    </xf>
    <xf numFmtId="0" fontId="0" fillId="0" borderId="8" xfId="0" applyBorder="1" applyAlignment="1">
      <alignment wrapText="1"/>
    </xf>
    <xf numFmtId="16" fontId="1" fillId="6" borderId="2" xfId="0" applyNumberFormat="1" applyFont="1" applyFill="1" applyBorder="1" applyAlignment="1">
      <alignment wrapText="1"/>
    </xf>
    <xf numFmtId="16" fontId="1" fillId="6" borderId="5" xfId="0" applyNumberFormat="1" applyFont="1" applyFill="1" applyBorder="1" applyAlignment="1">
      <alignment wrapText="1"/>
    </xf>
    <xf numFmtId="16" fontId="1" fillId="6" borderId="3" xfId="0" applyNumberFormat="1" applyFont="1" applyFill="1" applyBorder="1" applyAlignment="1">
      <alignment wrapText="1"/>
    </xf>
    <xf numFmtId="16" fontId="1" fillId="2" borderId="2" xfId="0" applyNumberFormat="1" applyFont="1" applyFill="1" applyBorder="1" applyAlignment="1">
      <alignment wrapText="1"/>
    </xf>
    <xf numFmtId="16" fontId="1" fillId="2" borderId="5" xfId="0" applyNumberFormat="1" applyFont="1" applyFill="1" applyBorder="1" applyAlignment="1">
      <alignment wrapText="1"/>
    </xf>
    <xf numFmtId="16" fontId="1" fillId="2" borderId="3" xfId="0" applyNumberFormat="1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1" fillId="7" borderId="5" xfId="0" applyFont="1" applyFill="1" applyBorder="1" applyAlignment="1">
      <alignment wrapText="1"/>
    </xf>
    <xf numFmtId="0" fontId="1" fillId="7" borderId="3" xfId="0" applyFont="1" applyFill="1" applyBorder="1" applyAlignment="1">
      <alignment wrapText="1"/>
    </xf>
    <xf numFmtId="0" fontId="1" fillId="8" borderId="2" xfId="0" applyFont="1" applyFill="1" applyBorder="1" applyAlignment="1">
      <alignment wrapText="1"/>
    </xf>
    <xf numFmtId="0" fontId="1" fillId="8" borderId="5" xfId="0" applyFont="1" applyFill="1" applyBorder="1" applyAlignment="1">
      <alignment wrapText="1"/>
    </xf>
    <xf numFmtId="0" fontId="1" fillId="8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17" fontId="1" fillId="3" borderId="2" xfId="0" applyNumberFormat="1" applyFont="1" applyFill="1" applyBorder="1" applyAlignment="1">
      <alignment wrapText="1"/>
    </xf>
    <xf numFmtId="17" fontId="1" fillId="3" borderId="5" xfId="0" applyNumberFormat="1" applyFont="1" applyFill="1" applyBorder="1" applyAlignment="1">
      <alignment wrapText="1"/>
    </xf>
    <xf numFmtId="17" fontId="1" fillId="3" borderId="3" xfId="0" applyNumberFormat="1" applyFont="1" applyFill="1" applyBorder="1" applyAlignment="1">
      <alignment wrapText="1"/>
    </xf>
    <xf numFmtId="16" fontId="1" fillId="4" borderId="2" xfId="0" applyNumberFormat="1" applyFont="1" applyFill="1" applyBorder="1" applyAlignment="1">
      <alignment wrapText="1"/>
    </xf>
    <xf numFmtId="16" fontId="1" fillId="4" borderId="3" xfId="0" applyNumberFormat="1" applyFont="1" applyFill="1" applyBorder="1" applyAlignment="1">
      <alignment wrapText="1"/>
    </xf>
    <xf numFmtId="16" fontId="1" fillId="5" borderId="2" xfId="0" applyNumberFormat="1" applyFont="1" applyFill="1" applyBorder="1" applyAlignment="1">
      <alignment wrapText="1"/>
    </xf>
    <xf numFmtId="16" fontId="1" fillId="5" borderId="5" xfId="0" applyNumberFormat="1" applyFont="1" applyFill="1" applyBorder="1" applyAlignment="1">
      <alignment wrapText="1"/>
    </xf>
    <xf numFmtId="16" fontId="1" fillId="5" borderId="3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2" fillId="7" borderId="1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2" fillId="7" borderId="7" xfId="0" applyFont="1" applyFill="1" applyBorder="1" applyAlignment="1">
      <alignment horizontal="center" wrapText="1"/>
    </xf>
    <xf numFmtId="164" fontId="1" fillId="4" borderId="5" xfId="0" applyNumberFormat="1" applyFont="1" applyFill="1" applyBorder="1" applyAlignment="1">
      <alignment wrapText="1"/>
    </xf>
    <xf numFmtId="165" fontId="1" fillId="3" borderId="5" xfId="0" applyNumberFormat="1" applyFont="1" applyFill="1" applyBorder="1" applyAlignment="1">
      <alignment wrapText="1"/>
    </xf>
    <xf numFmtId="166" fontId="1" fillId="10" borderId="7" xfId="0" applyNumberFormat="1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wrapText="1"/>
    </xf>
    <xf numFmtId="0" fontId="2" fillId="7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F4BA-ECFF-42AE-9204-D52E6FB1F0E6}">
  <dimension ref="A1:BA135"/>
  <sheetViews>
    <sheetView tabSelected="1" zoomScale="80" zoomScaleNormal="80" workbookViewId="0">
      <selection activeCell="BA35" sqref="BA35"/>
    </sheetView>
  </sheetViews>
  <sheetFormatPr defaultColWidth="32.6640625" defaultRowHeight="14.4" x14ac:dyDescent="0.3"/>
  <cols>
    <col min="1" max="1" width="27.33203125" bestFit="1" customWidth="1"/>
    <col min="2" max="2" width="50.88671875" bestFit="1" customWidth="1"/>
    <col min="3" max="3" width="10" bestFit="1" customWidth="1"/>
    <col min="4" max="4" width="11.21875" bestFit="1" customWidth="1"/>
    <col min="5" max="5" width="7.21875" bestFit="1" customWidth="1"/>
    <col min="6" max="6" width="9.33203125" bestFit="1" customWidth="1"/>
    <col min="7" max="7" width="7.6640625" bestFit="1" customWidth="1"/>
    <col min="8" max="8" width="7.21875" bestFit="1" customWidth="1"/>
    <col min="9" max="9" width="10.5546875" bestFit="1" customWidth="1"/>
    <col min="10" max="10" width="7.6640625" bestFit="1" customWidth="1"/>
    <col min="11" max="11" width="7.21875" bestFit="1" customWidth="1"/>
    <col min="12" max="12" width="10.21875" bestFit="1" customWidth="1"/>
    <col min="13" max="13" width="7.6640625" bestFit="1" customWidth="1"/>
    <col min="14" max="14" width="7.21875" bestFit="1" customWidth="1"/>
    <col min="15" max="15" width="10" bestFit="1" customWidth="1"/>
    <col min="16" max="16" width="7.6640625" bestFit="1" customWidth="1"/>
    <col min="17" max="17" width="7.21875" bestFit="1" customWidth="1"/>
    <col min="18" max="18" width="10.77734375" bestFit="1" customWidth="1"/>
    <col min="19" max="19" width="7.6640625" bestFit="1" customWidth="1"/>
    <col min="20" max="20" width="7.21875" bestFit="1" customWidth="1"/>
    <col min="21" max="21" width="10.5546875" bestFit="1" customWidth="1"/>
    <col min="22" max="22" width="7.6640625" bestFit="1" customWidth="1"/>
    <col min="23" max="23" width="7.21875" bestFit="1" customWidth="1"/>
    <col min="24" max="24" width="10" bestFit="1" customWidth="1"/>
    <col min="25" max="25" width="7.6640625" bestFit="1" customWidth="1"/>
    <col min="26" max="26" width="7.21875" bestFit="1" customWidth="1"/>
    <col min="27" max="27" width="10.21875" bestFit="1" customWidth="1"/>
    <col min="28" max="28" width="7.6640625" bestFit="1" customWidth="1"/>
    <col min="29" max="29" width="7.21875" bestFit="1" customWidth="1"/>
    <col min="30" max="30" width="10.5546875" bestFit="1" customWidth="1"/>
    <col min="31" max="31" width="7.6640625" bestFit="1" customWidth="1"/>
    <col min="32" max="32" width="7.21875" bestFit="1" customWidth="1"/>
    <col min="33" max="33" width="10" bestFit="1" customWidth="1"/>
    <col min="34" max="34" width="7.6640625" bestFit="1" customWidth="1"/>
    <col min="35" max="35" width="7.21875" bestFit="1" customWidth="1"/>
    <col min="36" max="36" width="10.77734375" bestFit="1" customWidth="1"/>
    <col min="37" max="37" width="7.6640625" bestFit="1" customWidth="1"/>
    <col min="38" max="38" width="7.21875" bestFit="1" customWidth="1"/>
    <col min="39" max="39" width="10" bestFit="1" customWidth="1"/>
    <col min="40" max="40" width="7.6640625" bestFit="1" customWidth="1"/>
    <col min="41" max="41" width="7.21875" bestFit="1" customWidth="1"/>
    <col min="42" max="42" width="9.33203125" bestFit="1" customWidth="1"/>
    <col min="43" max="43" width="7.6640625" bestFit="1" customWidth="1"/>
    <col min="44" max="44" width="7.21875" bestFit="1" customWidth="1"/>
    <col min="45" max="45" width="10.5546875" bestFit="1" customWidth="1"/>
    <col min="46" max="46" width="7.6640625" bestFit="1" customWidth="1"/>
    <col min="47" max="47" width="7.21875" bestFit="1" customWidth="1"/>
    <col min="48" max="48" width="10.5546875" bestFit="1" customWidth="1"/>
    <col min="49" max="49" width="7.6640625" bestFit="1" customWidth="1"/>
    <col min="50" max="51" width="7.21875" bestFit="1" customWidth="1"/>
    <col min="52" max="52" width="7.6640625" bestFit="1" customWidth="1"/>
    <col min="53" max="53" width="7.21875" bestFit="1" customWidth="1"/>
  </cols>
  <sheetData>
    <row r="1" spans="1:53" ht="16.2" thickBot="1" x14ac:dyDescent="0.35">
      <c r="A1" s="38" t="s">
        <v>0</v>
      </c>
      <c r="B1" s="39"/>
      <c r="C1" s="40"/>
      <c r="D1" s="57" t="s">
        <v>32</v>
      </c>
      <c r="E1" s="42"/>
      <c r="F1" s="40"/>
      <c r="G1" s="41" t="s">
        <v>31</v>
      </c>
      <c r="H1" s="42"/>
      <c r="I1" s="43"/>
      <c r="J1" s="56" t="s">
        <v>33</v>
      </c>
      <c r="K1" s="44"/>
      <c r="L1" s="45"/>
      <c r="M1" s="46" t="s">
        <v>34</v>
      </c>
      <c r="N1" s="47"/>
      <c r="O1" s="26"/>
      <c r="P1" s="27" t="s">
        <v>35</v>
      </c>
      <c r="Q1" s="28"/>
      <c r="R1" s="26"/>
      <c r="S1" s="27" t="s">
        <v>36</v>
      </c>
      <c r="T1" s="28"/>
      <c r="U1" s="26"/>
      <c r="V1" s="27" t="s">
        <v>35</v>
      </c>
      <c r="W1" s="28"/>
      <c r="X1" s="26"/>
      <c r="Y1" s="27" t="s">
        <v>33</v>
      </c>
      <c r="Z1" s="28"/>
      <c r="AA1" s="26"/>
      <c r="AB1" s="27" t="s">
        <v>37</v>
      </c>
      <c r="AC1" s="28"/>
      <c r="AD1" s="26"/>
      <c r="AE1" s="27" t="s">
        <v>36</v>
      </c>
      <c r="AF1" s="28"/>
      <c r="AG1" s="26"/>
      <c r="AH1" s="27"/>
      <c r="AI1" s="28"/>
      <c r="AJ1" s="26"/>
      <c r="AK1" s="27"/>
      <c r="AL1" s="28"/>
      <c r="AM1" s="26"/>
      <c r="AN1" s="27"/>
      <c r="AO1" s="28"/>
      <c r="AP1" s="26"/>
      <c r="AQ1" s="27"/>
      <c r="AR1" s="28"/>
      <c r="AS1" s="29"/>
      <c r="AT1" s="30"/>
      <c r="AU1" s="31"/>
      <c r="AV1" s="32" t="s">
        <v>1</v>
      </c>
      <c r="AW1" s="33"/>
      <c r="AX1" s="34"/>
      <c r="AY1" s="35" t="s">
        <v>2</v>
      </c>
      <c r="AZ1" s="36"/>
      <c r="BA1" s="37"/>
    </row>
    <row r="2" spans="1:53" ht="16.2" thickBot="1" x14ac:dyDescent="0.35">
      <c r="A2" s="1" t="s">
        <v>3</v>
      </c>
      <c r="B2" s="2" t="s">
        <v>4</v>
      </c>
      <c r="C2" s="3" t="s">
        <v>5</v>
      </c>
      <c r="D2" s="3" t="s">
        <v>6</v>
      </c>
      <c r="E2" s="3" t="s">
        <v>7</v>
      </c>
      <c r="F2" s="3" t="s">
        <v>5</v>
      </c>
      <c r="G2" s="3" t="s">
        <v>6</v>
      </c>
      <c r="H2" s="3" t="s">
        <v>7</v>
      </c>
      <c r="I2" s="3"/>
      <c r="J2" s="3" t="s">
        <v>6</v>
      </c>
      <c r="K2" s="3" t="s">
        <v>7</v>
      </c>
      <c r="L2" s="3" t="s">
        <v>5</v>
      </c>
      <c r="M2" s="3" t="s">
        <v>6</v>
      </c>
      <c r="N2" s="3" t="s">
        <v>7</v>
      </c>
      <c r="O2" s="3" t="s">
        <v>5</v>
      </c>
      <c r="P2" s="3" t="s">
        <v>6</v>
      </c>
      <c r="Q2" s="3" t="s">
        <v>7</v>
      </c>
      <c r="R2" s="3" t="s">
        <v>5</v>
      </c>
      <c r="S2" s="3" t="s">
        <v>6</v>
      </c>
      <c r="T2" s="3" t="s">
        <v>7</v>
      </c>
      <c r="U2" s="3" t="s">
        <v>5</v>
      </c>
      <c r="V2" s="3" t="s">
        <v>6</v>
      </c>
      <c r="W2" s="3" t="s">
        <v>7</v>
      </c>
      <c r="X2" s="3" t="s">
        <v>5</v>
      </c>
      <c r="Y2" s="3" t="s">
        <v>6</v>
      </c>
      <c r="Z2" s="3" t="s">
        <v>7</v>
      </c>
      <c r="AA2" s="3" t="s">
        <v>5</v>
      </c>
      <c r="AB2" s="3" t="s">
        <v>6</v>
      </c>
      <c r="AC2" s="3" t="s">
        <v>7</v>
      </c>
      <c r="AD2" s="3" t="s">
        <v>5</v>
      </c>
      <c r="AE2" s="3" t="s">
        <v>6</v>
      </c>
      <c r="AF2" s="3" t="s">
        <v>7</v>
      </c>
      <c r="AG2" s="3" t="s">
        <v>5</v>
      </c>
      <c r="AH2" s="3" t="s">
        <v>6</v>
      </c>
      <c r="AI2" s="3" t="s">
        <v>7</v>
      </c>
      <c r="AJ2" s="3" t="s">
        <v>5</v>
      </c>
      <c r="AK2" s="3" t="s">
        <v>6</v>
      </c>
      <c r="AL2" s="3" t="s">
        <v>7</v>
      </c>
      <c r="AM2" s="3" t="s">
        <v>5</v>
      </c>
      <c r="AN2" s="3" t="s">
        <v>6</v>
      </c>
      <c r="AO2" s="3" t="s">
        <v>7</v>
      </c>
      <c r="AP2" s="3" t="s">
        <v>5</v>
      </c>
      <c r="AQ2" s="3" t="s">
        <v>6</v>
      </c>
      <c r="AR2" s="3" t="s">
        <v>7</v>
      </c>
      <c r="AS2" s="3" t="s">
        <v>5</v>
      </c>
      <c r="AT2" s="3" t="s">
        <v>6</v>
      </c>
      <c r="AU2" s="3" t="s">
        <v>7</v>
      </c>
      <c r="AV2" s="3" t="s">
        <v>5</v>
      </c>
      <c r="AW2" s="3" t="s">
        <v>6</v>
      </c>
      <c r="AX2" s="3" t="s">
        <v>7</v>
      </c>
      <c r="AY2" s="3" t="s">
        <v>5</v>
      </c>
      <c r="AZ2" s="3" t="s">
        <v>6</v>
      </c>
      <c r="BA2" s="3" t="s">
        <v>7</v>
      </c>
    </row>
    <row r="3" spans="1:53" ht="16.2" thickBot="1" x14ac:dyDescent="0.35">
      <c r="A3" s="4"/>
      <c r="B3" s="5"/>
      <c r="C3" s="52">
        <v>11</v>
      </c>
      <c r="D3" s="53">
        <v>9</v>
      </c>
      <c r="E3" s="53">
        <v>14</v>
      </c>
      <c r="F3" s="52">
        <v>40</v>
      </c>
      <c r="G3" s="53">
        <v>24</v>
      </c>
      <c r="H3" s="53">
        <v>31</v>
      </c>
      <c r="I3" s="52">
        <v>47</v>
      </c>
      <c r="J3" s="53">
        <v>29</v>
      </c>
      <c r="K3" s="53">
        <v>36</v>
      </c>
      <c r="L3" s="52">
        <v>58</v>
      </c>
      <c r="M3" s="53">
        <v>28</v>
      </c>
      <c r="N3" s="53">
        <v>39</v>
      </c>
      <c r="O3" s="52">
        <v>57</v>
      </c>
      <c r="P3" s="53">
        <v>31</v>
      </c>
      <c r="Q3" s="53">
        <v>32</v>
      </c>
      <c r="R3" s="52">
        <v>19</v>
      </c>
      <c r="S3" s="53">
        <v>10</v>
      </c>
      <c r="T3" s="53">
        <v>9</v>
      </c>
      <c r="U3" s="52">
        <v>29</v>
      </c>
      <c r="V3" s="53">
        <v>14</v>
      </c>
      <c r="W3" s="53">
        <v>24</v>
      </c>
      <c r="X3" s="52">
        <v>63</v>
      </c>
      <c r="Y3" s="53">
        <v>35</v>
      </c>
      <c r="Z3" s="53">
        <v>38</v>
      </c>
      <c r="AA3" s="52">
        <v>60</v>
      </c>
      <c r="AB3" s="53">
        <v>34</v>
      </c>
      <c r="AC3" s="53">
        <v>38</v>
      </c>
      <c r="AD3" s="52">
        <v>60</v>
      </c>
      <c r="AE3" s="53">
        <v>29</v>
      </c>
      <c r="AF3" s="53">
        <v>34</v>
      </c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7"/>
      <c r="AT3" s="7"/>
      <c r="AU3" s="7"/>
      <c r="AV3" s="8">
        <f>(C3+F3+I3+L3+O3+R3+U3+X3+AA3+AG3)</f>
        <v>384</v>
      </c>
      <c r="AW3" s="8">
        <f>(D3+G3+J3+M3+P3+S3+V3+Y3++AB3+AE3)</f>
        <v>243</v>
      </c>
      <c r="AX3" s="8">
        <f>(E3+H3+K3+N3+Q3+T3+W3+Z3+AC3+AF3)</f>
        <v>295</v>
      </c>
      <c r="AY3" s="58">
        <f>(AV3*100/384)</f>
        <v>100</v>
      </c>
      <c r="AZ3" s="6">
        <f>(AW3*100/243)</f>
        <v>100</v>
      </c>
      <c r="BA3" s="58">
        <f>(AX3*100/295)</f>
        <v>100</v>
      </c>
    </row>
    <row r="4" spans="1:53" ht="16.2" thickBot="1" x14ac:dyDescent="0.35">
      <c r="A4" s="48">
        <v>1</v>
      </c>
      <c r="B4" s="49" t="s">
        <v>8</v>
      </c>
      <c r="C4" s="54">
        <v>2</v>
      </c>
      <c r="D4" s="55">
        <v>5</v>
      </c>
      <c r="E4" s="55">
        <v>7</v>
      </c>
      <c r="F4" s="54">
        <v>7</v>
      </c>
      <c r="G4" s="55">
        <v>4</v>
      </c>
      <c r="H4" s="55">
        <v>4</v>
      </c>
      <c r="I4" s="54">
        <v>2</v>
      </c>
      <c r="J4" s="55">
        <v>2</v>
      </c>
      <c r="K4" s="55">
        <v>2</v>
      </c>
      <c r="L4" s="54">
        <v>0</v>
      </c>
      <c r="M4" s="55">
        <v>0</v>
      </c>
      <c r="N4" s="55">
        <v>0</v>
      </c>
      <c r="O4" s="54">
        <v>3</v>
      </c>
      <c r="P4" s="55">
        <v>0</v>
      </c>
      <c r="Q4" s="55">
        <v>2</v>
      </c>
      <c r="R4" s="54">
        <v>1</v>
      </c>
      <c r="S4" s="55">
        <v>0</v>
      </c>
      <c r="T4" s="55">
        <v>0</v>
      </c>
      <c r="U4" s="54">
        <v>5</v>
      </c>
      <c r="V4" s="55">
        <v>4</v>
      </c>
      <c r="W4" s="55">
        <v>5</v>
      </c>
      <c r="X4" s="54">
        <v>15</v>
      </c>
      <c r="Y4" s="55">
        <v>13</v>
      </c>
      <c r="Z4" s="55">
        <v>7</v>
      </c>
      <c r="AA4" s="54">
        <v>13</v>
      </c>
      <c r="AB4" s="55">
        <v>7</v>
      </c>
      <c r="AC4" s="55">
        <v>7</v>
      </c>
      <c r="AD4" s="54">
        <v>22</v>
      </c>
      <c r="AE4" s="55">
        <v>13</v>
      </c>
      <c r="AF4" s="55">
        <v>12</v>
      </c>
      <c r="AG4" s="15"/>
      <c r="AH4" s="15"/>
      <c r="AI4" s="15"/>
      <c r="AJ4" s="15"/>
      <c r="AK4" s="15"/>
      <c r="AL4" s="15"/>
      <c r="AM4" s="15"/>
      <c r="AN4" s="15"/>
      <c r="AO4" s="15"/>
      <c r="AP4" s="16"/>
      <c r="AQ4" s="16"/>
      <c r="AR4" s="16"/>
      <c r="AS4" s="17"/>
      <c r="AT4" s="17"/>
      <c r="AU4" s="17"/>
      <c r="AV4" s="8">
        <f t="shared" ref="AV4:AV26" si="0">(C4+F4+I4+L4+O4+R4+U4+X4+AA4+AG4)</f>
        <v>48</v>
      </c>
      <c r="AW4" s="8">
        <f t="shared" ref="AW4:AW26" si="1">(D4+G4+J4+M4+P4+S4+V4+Y4++AB4+AE4)</f>
        <v>48</v>
      </c>
      <c r="AX4" s="8">
        <f t="shared" ref="AX4:AX26" si="2">(E4+H4+K4+N4+Q4+T4+W4+Z4+AC4+AF4)</f>
        <v>46</v>
      </c>
      <c r="AY4" s="58">
        <f t="shared" ref="AY4:AY26" si="3">(AV4*100/384)</f>
        <v>12.5</v>
      </c>
      <c r="AZ4" s="58">
        <f t="shared" ref="AZ4:AZ26" si="4">(AW4*100/243)</f>
        <v>19.753086419753085</v>
      </c>
      <c r="BA4" s="58">
        <f t="shared" ref="BA4:BA26" si="5">(AX4*100/295)</f>
        <v>15.59322033898305</v>
      </c>
    </row>
    <row r="5" spans="1:53" ht="16.2" thickBot="1" x14ac:dyDescent="0.35">
      <c r="A5" s="50">
        <v>2</v>
      </c>
      <c r="B5" s="51" t="s">
        <v>9</v>
      </c>
      <c r="C5" s="54">
        <v>2</v>
      </c>
      <c r="D5" s="55">
        <v>2</v>
      </c>
      <c r="E5" s="55">
        <v>0</v>
      </c>
      <c r="F5" s="54">
        <v>11</v>
      </c>
      <c r="G5" s="55">
        <v>4</v>
      </c>
      <c r="H5" s="55">
        <v>3</v>
      </c>
      <c r="I5" s="54">
        <v>2</v>
      </c>
      <c r="J5" s="55">
        <v>2</v>
      </c>
      <c r="K5" s="55">
        <v>2</v>
      </c>
      <c r="L5" s="54">
        <v>0</v>
      </c>
      <c r="M5" s="55">
        <v>0</v>
      </c>
      <c r="N5" s="55">
        <v>0</v>
      </c>
      <c r="O5" s="54">
        <v>3</v>
      </c>
      <c r="P5" s="55">
        <v>0</v>
      </c>
      <c r="Q5" s="55">
        <v>2</v>
      </c>
      <c r="R5" s="54">
        <v>1</v>
      </c>
      <c r="S5" s="55">
        <v>0</v>
      </c>
      <c r="T5" s="55">
        <v>0</v>
      </c>
      <c r="U5" s="54">
        <v>0</v>
      </c>
      <c r="V5" s="55">
        <v>0</v>
      </c>
      <c r="W5" s="55">
        <v>1</v>
      </c>
      <c r="X5" s="54">
        <v>8</v>
      </c>
      <c r="Y5" s="55">
        <v>5</v>
      </c>
      <c r="Z5" s="55">
        <v>1</v>
      </c>
      <c r="AA5" s="54">
        <v>2</v>
      </c>
      <c r="AB5" s="55">
        <v>0</v>
      </c>
      <c r="AC5" s="55">
        <v>2</v>
      </c>
      <c r="AD5" s="54">
        <v>15</v>
      </c>
      <c r="AE5" s="55">
        <v>6</v>
      </c>
      <c r="AF5" s="55">
        <v>9</v>
      </c>
      <c r="AG5" s="15"/>
      <c r="AH5" s="15"/>
      <c r="AI5" s="15"/>
      <c r="AJ5" s="15"/>
      <c r="AK5" s="15"/>
      <c r="AL5" s="15"/>
      <c r="AM5" s="15"/>
      <c r="AN5" s="15"/>
      <c r="AO5" s="15"/>
      <c r="AP5" s="16"/>
      <c r="AQ5" s="16"/>
      <c r="AR5" s="16"/>
      <c r="AS5" s="17"/>
      <c r="AT5" s="17"/>
      <c r="AU5" s="17"/>
      <c r="AV5" s="8">
        <f t="shared" si="0"/>
        <v>29</v>
      </c>
      <c r="AW5" s="8">
        <f t="shared" si="1"/>
        <v>19</v>
      </c>
      <c r="AX5" s="8">
        <f t="shared" si="2"/>
        <v>20</v>
      </c>
      <c r="AY5" s="58">
        <f t="shared" si="3"/>
        <v>7.552083333333333</v>
      </c>
      <c r="AZ5" s="58">
        <f t="shared" si="4"/>
        <v>7.8189300411522638</v>
      </c>
      <c r="BA5" s="58">
        <f t="shared" si="5"/>
        <v>6.7796610169491522</v>
      </c>
    </row>
    <row r="6" spans="1:53" ht="16.2" thickBot="1" x14ac:dyDescent="0.35">
      <c r="A6" s="50">
        <v>3</v>
      </c>
      <c r="B6" s="51" t="s">
        <v>10</v>
      </c>
      <c r="C6" s="54">
        <v>9</v>
      </c>
      <c r="D6" s="55">
        <v>5</v>
      </c>
      <c r="E6" s="55">
        <v>11</v>
      </c>
      <c r="F6" s="54">
        <v>40</v>
      </c>
      <c r="G6" s="55">
        <v>21</v>
      </c>
      <c r="H6" s="55">
        <v>27</v>
      </c>
      <c r="I6" s="54">
        <v>39</v>
      </c>
      <c r="J6" s="55">
        <v>16</v>
      </c>
      <c r="K6" s="55">
        <v>27</v>
      </c>
      <c r="L6" s="54">
        <v>17</v>
      </c>
      <c r="M6" s="55">
        <v>7</v>
      </c>
      <c r="N6" s="55">
        <v>13</v>
      </c>
      <c r="O6" s="54">
        <v>14</v>
      </c>
      <c r="P6" s="55">
        <v>7</v>
      </c>
      <c r="Q6" s="55">
        <v>11</v>
      </c>
      <c r="R6" s="54">
        <v>15</v>
      </c>
      <c r="S6" s="55">
        <v>8</v>
      </c>
      <c r="T6" s="55">
        <v>7</v>
      </c>
      <c r="U6" s="54">
        <v>10</v>
      </c>
      <c r="V6" s="55">
        <v>5</v>
      </c>
      <c r="W6" s="55">
        <v>11</v>
      </c>
      <c r="X6" s="54">
        <v>51</v>
      </c>
      <c r="Y6" s="55">
        <v>30</v>
      </c>
      <c r="Z6" s="55">
        <v>33</v>
      </c>
      <c r="AA6" s="54">
        <v>52</v>
      </c>
      <c r="AB6" s="55">
        <v>28</v>
      </c>
      <c r="AC6" s="55">
        <v>34</v>
      </c>
      <c r="AD6" s="54">
        <v>52</v>
      </c>
      <c r="AE6" s="55">
        <v>25</v>
      </c>
      <c r="AF6" s="55">
        <v>26</v>
      </c>
      <c r="AG6" s="15"/>
      <c r="AH6" s="15"/>
      <c r="AI6" s="15"/>
      <c r="AJ6" s="15"/>
      <c r="AK6" s="15"/>
      <c r="AL6" s="15"/>
      <c r="AM6" s="15"/>
      <c r="AN6" s="15"/>
      <c r="AO6" s="15"/>
      <c r="AP6" s="16"/>
      <c r="AQ6" s="16"/>
      <c r="AR6" s="16"/>
      <c r="AS6" s="17"/>
      <c r="AT6" s="17"/>
      <c r="AU6" s="17"/>
      <c r="AV6" s="8">
        <f t="shared" si="0"/>
        <v>247</v>
      </c>
      <c r="AW6" s="8">
        <f t="shared" si="1"/>
        <v>152</v>
      </c>
      <c r="AX6" s="8">
        <f t="shared" si="2"/>
        <v>200</v>
      </c>
      <c r="AY6" s="58">
        <f t="shared" si="3"/>
        <v>64.322916666666671</v>
      </c>
      <c r="AZ6" s="58">
        <f t="shared" si="4"/>
        <v>62.55144032921811</v>
      </c>
      <c r="BA6" s="58">
        <f t="shared" si="5"/>
        <v>67.79661016949153</v>
      </c>
    </row>
    <row r="7" spans="1:53" ht="16.2" thickBot="1" x14ac:dyDescent="0.35">
      <c r="A7" s="50">
        <v>4</v>
      </c>
      <c r="B7" s="51" t="s">
        <v>11</v>
      </c>
      <c r="C7" s="54">
        <v>5</v>
      </c>
      <c r="D7" s="55">
        <v>5</v>
      </c>
      <c r="E7" s="55">
        <v>10</v>
      </c>
      <c r="F7" s="54">
        <v>29</v>
      </c>
      <c r="G7" s="55">
        <v>14</v>
      </c>
      <c r="H7" s="55">
        <v>21</v>
      </c>
      <c r="I7" s="54">
        <v>31</v>
      </c>
      <c r="J7" s="55">
        <v>20</v>
      </c>
      <c r="K7" s="55">
        <v>19</v>
      </c>
      <c r="L7" s="54">
        <v>0</v>
      </c>
      <c r="M7" s="55">
        <v>0</v>
      </c>
      <c r="N7" s="55">
        <v>2</v>
      </c>
      <c r="O7" s="54">
        <v>7</v>
      </c>
      <c r="P7" s="55">
        <v>3</v>
      </c>
      <c r="Q7" s="55">
        <v>7</v>
      </c>
      <c r="R7" s="54">
        <v>3</v>
      </c>
      <c r="S7" s="55">
        <v>0</v>
      </c>
      <c r="T7" s="55">
        <v>0</v>
      </c>
      <c r="U7" s="54">
        <v>8</v>
      </c>
      <c r="V7" s="55">
        <v>5</v>
      </c>
      <c r="W7" s="55">
        <v>9</v>
      </c>
      <c r="X7" s="54">
        <v>45</v>
      </c>
      <c r="Y7" s="55">
        <v>22</v>
      </c>
      <c r="Z7" s="55">
        <v>26</v>
      </c>
      <c r="AA7" s="54">
        <v>42</v>
      </c>
      <c r="AB7" s="55">
        <v>22</v>
      </c>
      <c r="AC7" s="55">
        <v>21</v>
      </c>
      <c r="AD7" s="54">
        <v>52</v>
      </c>
      <c r="AE7" s="55">
        <v>23</v>
      </c>
      <c r="AF7" s="55">
        <v>31</v>
      </c>
      <c r="AG7" s="15"/>
      <c r="AH7" s="15"/>
      <c r="AI7" s="15"/>
      <c r="AJ7" s="15"/>
      <c r="AK7" s="15"/>
      <c r="AL7" s="15"/>
      <c r="AM7" s="15"/>
      <c r="AN7" s="15"/>
      <c r="AO7" s="15"/>
      <c r="AP7" s="16"/>
      <c r="AQ7" s="16"/>
      <c r="AR7" s="16"/>
      <c r="AS7" s="17"/>
      <c r="AT7" s="17"/>
      <c r="AU7" s="17"/>
      <c r="AV7" s="8">
        <f t="shared" si="0"/>
        <v>170</v>
      </c>
      <c r="AW7" s="8">
        <f t="shared" si="1"/>
        <v>114</v>
      </c>
      <c r="AX7" s="8">
        <f t="shared" si="2"/>
        <v>146</v>
      </c>
      <c r="AY7" s="58">
        <f t="shared" si="3"/>
        <v>44.270833333333336</v>
      </c>
      <c r="AZ7" s="58">
        <f t="shared" si="4"/>
        <v>46.913580246913583</v>
      </c>
      <c r="BA7" s="58">
        <f t="shared" si="5"/>
        <v>49.491525423728817</v>
      </c>
    </row>
    <row r="8" spans="1:53" ht="16.2" thickBot="1" x14ac:dyDescent="0.35">
      <c r="A8" s="50">
        <v>5</v>
      </c>
      <c r="B8" s="51" t="s">
        <v>12</v>
      </c>
      <c r="C8" s="54">
        <v>3</v>
      </c>
      <c r="D8" s="55">
        <v>8</v>
      </c>
      <c r="E8" s="55">
        <v>11</v>
      </c>
      <c r="F8" s="54">
        <v>29</v>
      </c>
      <c r="G8" s="55">
        <v>16</v>
      </c>
      <c r="H8" s="55">
        <v>20</v>
      </c>
      <c r="I8" s="54">
        <v>27</v>
      </c>
      <c r="J8" s="55">
        <v>16</v>
      </c>
      <c r="K8" s="55">
        <v>19</v>
      </c>
      <c r="L8" s="54">
        <v>46</v>
      </c>
      <c r="M8" s="55">
        <v>22</v>
      </c>
      <c r="N8" s="55">
        <v>25</v>
      </c>
      <c r="O8" s="54">
        <v>31</v>
      </c>
      <c r="P8" s="55">
        <v>18</v>
      </c>
      <c r="Q8" s="55">
        <v>20</v>
      </c>
      <c r="R8" s="54">
        <v>3</v>
      </c>
      <c r="S8" s="55">
        <v>0</v>
      </c>
      <c r="T8" s="55">
        <v>0</v>
      </c>
      <c r="U8" s="54">
        <v>0</v>
      </c>
      <c r="V8" s="55">
        <v>2</v>
      </c>
      <c r="W8" s="55">
        <v>1</v>
      </c>
      <c r="X8" s="54">
        <v>15</v>
      </c>
      <c r="Y8" s="55">
        <v>10</v>
      </c>
      <c r="Z8" s="55">
        <v>8</v>
      </c>
      <c r="AA8" s="54">
        <v>26</v>
      </c>
      <c r="AB8" s="55">
        <v>15</v>
      </c>
      <c r="AC8" s="55">
        <v>12</v>
      </c>
      <c r="AD8" s="54">
        <v>24</v>
      </c>
      <c r="AE8" s="55">
        <v>13</v>
      </c>
      <c r="AF8" s="55">
        <v>13</v>
      </c>
      <c r="AG8" s="15"/>
      <c r="AH8" s="15"/>
      <c r="AI8" s="15"/>
      <c r="AJ8" s="15"/>
      <c r="AK8" s="15"/>
      <c r="AL8" s="15"/>
      <c r="AM8" s="15"/>
      <c r="AN8" s="15"/>
      <c r="AO8" s="15"/>
      <c r="AP8" s="16"/>
      <c r="AQ8" s="16"/>
      <c r="AR8" s="16"/>
      <c r="AS8" s="17"/>
      <c r="AT8" s="17"/>
      <c r="AU8" s="17"/>
      <c r="AV8" s="8">
        <f t="shared" si="0"/>
        <v>180</v>
      </c>
      <c r="AW8" s="8">
        <f t="shared" si="1"/>
        <v>120</v>
      </c>
      <c r="AX8" s="8">
        <f t="shared" si="2"/>
        <v>129</v>
      </c>
      <c r="AY8" s="58">
        <f t="shared" si="3"/>
        <v>46.875</v>
      </c>
      <c r="AZ8" s="58">
        <f t="shared" si="4"/>
        <v>49.382716049382715</v>
      </c>
      <c r="BA8" s="58">
        <f t="shared" si="5"/>
        <v>43.728813559322035</v>
      </c>
    </row>
    <row r="9" spans="1:53" ht="16.2" thickBot="1" x14ac:dyDescent="0.35">
      <c r="A9" s="50">
        <v>6</v>
      </c>
      <c r="B9" s="51" t="s">
        <v>13</v>
      </c>
      <c r="C9" s="54">
        <v>4</v>
      </c>
      <c r="D9" s="55">
        <v>3</v>
      </c>
      <c r="E9" s="55">
        <v>0</v>
      </c>
      <c r="F9" s="54">
        <v>14</v>
      </c>
      <c r="G9" s="55">
        <v>4</v>
      </c>
      <c r="H9" s="55">
        <v>4</v>
      </c>
      <c r="I9" s="54">
        <v>4</v>
      </c>
      <c r="J9" s="55">
        <v>3</v>
      </c>
      <c r="K9" s="55">
        <v>2</v>
      </c>
      <c r="L9" s="54">
        <v>0</v>
      </c>
      <c r="M9" s="55">
        <v>0</v>
      </c>
      <c r="N9" s="55">
        <v>2</v>
      </c>
      <c r="O9" s="54">
        <v>3</v>
      </c>
      <c r="P9" s="55">
        <v>0</v>
      </c>
      <c r="Q9" s="55">
        <v>2</v>
      </c>
      <c r="R9" s="54">
        <v>3</v>
      </c>
      <c r="S9" s="55">
        <v>0</v>
      </c>
      <c r="T9" s="55">
        <v>0</v>
      </c>
      <c r="U9" s="54">
        <v>4</v>
      </c>
      <c r="V9" s="55">
        <v>3</v>
      </c>
      <c r="W9" s="55">
        <v>3</v>
      </c>
      <c r="X9" s="54">
        <v>8</v>
      </c>
      <c r="Y9" s="55">
        <v>5</v>
      </c>
      <c r="Z9" s="55">
        <v>0</v>
      </c>
      <c r="AA9" s="54">
        <v>3</v>
      </c>
      <c r="AB9" s="55">
        <v>1</v>
      </c>
      <c r="AC9" s="55">
        <v>1</v>
      </c>
      <c r="AD9" s="54">
        <v>15</v>
      </c>
      <c r="AE9" s="55">
        <v>6</v>
      </c>
      <c r="AF9" s="55">
        <v>10</v>
      </c>
      <c r="AG9" s="15"/>
      <c r="AH9" s="15"/>
      <c r="AI9" s="15"/>
      <c r="AJ9" s="15"/>
      <c r="AK9" s="15"/>
      <c r="AL9" s="15"/>
      <c r="AM9" s="15"/>
      <c r="AN9" s="15"/>
      <c r="AO9" s="15"/>
      <c r="AP9" s="16"/>
      <c r="AQ9" s="16"/>
      <c r="AR9" s="16"/>
      <c r="AS9" s="17"/>
      <c r="AT9" s="17"/>
      <c r="AU9" s="17"/>
      <c r="AV9" s="8">
        <f t="shared" si="0"/>
        <v>43</v>
      </c>
      <c r="AW9" s="8">
        <f t="shared" si="1"/>
        <v>25</v>
      </c>
      <c r="AX9" s="8">
        <f t="shared" si="2"/>
        <v>24</v>
      </c>
      <c r="AY9" s="58">
        <f t="shared" si="3"/>
        <v>11.197916666666666</v>
      </c>
      <c r="AZ9" s="58">
        <f t="shared" si="4"/>
        <v>10.2880658436214</v>
      </c>
      <c r="BA9" s="58">
        <f t="shared" si="5"/>
        <v>8.1355932203389827</v>
      </c>
    </row>
    <row r="10" spans="1:53" ht="16.2" thickBot="1" x14ac:dyDescent="0.35">
      <c r="A10" s="50">
        <v>7</v>
      </c>
      <c r="B10" s="51" t="s">
        <v>14</v>
      </c>
      <c r="C10" s="54">
        <v>3</v>
      </c>
      <c r="D10" s="55">
        <v>5</v>
      </c>
      <c r="E10" s="55">
        <v>10</v>
      </c>
      <c r="F10" s="54">
        <v>37</v>
      </c>
      <c r="G10" s="55">
        <v>18</v>
      </c>
      <c r="H10" s="55">
        <v>26</v>
      </c>
      <c r="I10" s="54">
        <v>27</v>
      </c>
      <c r="J10" s="55">
        <v>11</v>
      </c>
      <c r="K10" s="55">
        <v>19</v>
      </c>
      <c r="L10" s="54">
        <v>19</v>
      </c>
      <c r="M10" s="55">
        <v>9</v>
      </c>
      <c r="N10" s="55">
        <v>13</v>
      </c>
      <c r="O10" s="54">
        <v>12</v>
      </c>
      <c r="P10" s="55">
        <v>5</v>
      </c>
      <c r="Q10" s="55">
        <v>7</v>
      </c>
      <c r="R10" s="54">
        <v>10</v>
      </c>
      <c r="S10" s="55">
        <v>3</v>
      </c>
      <c r="T10" s="55">
        <v>3</v>
      </c>
      <c r="U10" s="54">
        <v>19</v>
      </c>
      <c r="V10" s="55">
        <v>10</v>
      </c>
      <c r="W10" s="55">
        <v>15</v>
      </c>
      <c r="X10" s="54">
        <v>57</v>
      </c>
      <c r="Y10" s="55">
        <v>27</v>
      </c>
      <c r="Z10" s="55">
        <v>36</v>
      </c>
      <c r="AA10" s="54">
        <v>47</v>
      </c>
      <c r="AB10" s="55">
        <v>26</v>
      </c>
      <c r="AC10" s="55">
        <v>32</v>
      </c>
      <c r="AD10" s="54">
        <v>49</v>
      </c>
      <c r="AE10" s="55">
        <v>23</v>
      </c>
      <c r="AF10" s="55">
        <v>27</v>
      </c>
      <c r="AG10" s="15"/>
      <c r="AH10" s="15"/>
      <c r="AI10" s="15"/>
      <c r="AJ10" s="15"/>
      <c r="AK10" s="15"/>
      <c r="AL10" s="15"/>
      <c r="AM10" s="15"/>
      <c r="AN10" s="15"/>
      <c r="AO10" s="15"/>
      <c r="AP10" s="16"/>
      <c r="AQ10" s="16"/>
      <c r="AR10" s="16"/>
      <c r="AS10" s="17"/>
      <c r="AT10" s="17"/>
      <c r="AU10" s="17"/>
      <c r="AV10" s="8">
        <f t="shared" si="0"/>
        <v>231</v>
      </c>
      <c r="AW10" s="8">
        <f t="shared" si="1"/>
        <v>137</v>
      </c>
      <c r="AX10" s="8">
        <f t="shared" si="2"/>
        <v>188</v>
      </c>
      <c r="AY10" s="58">
        <f t="shared" si="3"/>
        <v>60.15625</v>
      </c>
      <c r="AZ10" s="58">
        <f t="shared" si="4"/>
        <v>56.378600823045268</v>
      </c>
      <c r="BA10" s="58">
        <f t="shared" si="5"/>
        <v>63.728813559322035</v>
      </c>
    </row>
    <row r="11" spans="1:53" ht="16.2" thickBot="1" x14ac:dyDescent="0.35">
      <c r="A11" s="50">
        <v>8</v>
      </c>
      <c r="B11" s="51" t="s">
        <v>15</v>
      </c>
      <c r="C11" s="54">
        <v>5</v>
      </c>
      <c r="D11" s="55">
        <v>8</v>
      </c>
      <c r="E11" s="55">
        <v>12</v>
      </c>
      <c r="F11" s="54">
        <v>34</v>
      </c>
      <c r="G11" s="55">
        <v>16</v>
      </c>
      <c r="H11" s="55">
        <v>20</v>
      </c>
      <c r="I11" s="54">
        <v>37</v>
      </c>
      <c r="J11" s="55">
        <v>15</v>
      </c>
      <c r="K11" s="55">
        <v>22</v>
      </c>
      <c r="L11" s="54">
        <v>19</v>
      </c>
      <c r="M11" s="55">
        <v>9</v>
      </c>
      <c r="N11" s="55">
        <v>11</v>
      </c>
      <c r="O11" s="54">
        <v>14</v>
      </c>
      <c r="P11" s="55">
        <v>7</v>
      </c>
      <c r="Q11" s="55">
        <v>10</v>
      </c>
      <c r="R11" s="54">
        <v>17</v>
      </c>
      <c r="S11" s="55">
        <v>8</v>
      </c>
      <c r="T11" s="55">
        <v>7</v>
      </c>
      <c r="U11" s="54">
        <v>8</v>
      </c>
      <c r="V11" s="55">
        <v>5</v>
      </c>
      <c r="W11" s="55">
        <v>6</v>
      </c>
      <c r="X11" s="54">
        <v>41</v>
      </c>
      <c r="Y11" s="55">
        <v>25</v>
      </c>
      <c r="Z11" s="55">
        <v>24</v>
      </c>
      <c r="AA11" s="54">
        <v>53</v>
      </c>
      <c r="AB11" s="55">
        <v>29</v>
      </c>
      <c r="AC11" s="55">
        <v>34</v>
      </c>
      <c r="AD11" s="54">
        <v>51</v>
      </c>
      <c r="AE11" s="55">
        <v>24</v>
      </c>
      <c r="AF11" s="55">
        <v>30</v>
      </c>
      <c r="AG11" s="15"/>
      <c r="AH11" s="15"/>
      <c r="AI11" s="15"/>
      <c r="AJ11" s="15"/>
      <c r="AK11" s="15"/>
      <c r="AL11" s="15"/>
      <c r="AM11" s="15"/>
      <c r="AN11" s="15"/>
      <c r="AO11" s="15"/>
      <c r="AP11" s="16"/>
      <c r="AQ11" s="16"/>
      <c r="AR11" s="16"/>
      <c r="AS11" s="17"/>
      <c r="AT11" s="17"/>
      <c r="AU11" s="17"/>
      <c r="AV11" s="8">
        <f t="shared" si="0"/>
        <v>228</v>
      </c>
      <c r="AW11" s="8">
        <f t="shared" si="1"/>
        <v>146</v>
      </c>
      <c r="AX11" s="8">
        <f t="shared" si="2"/>
        <v>176</v>
      </c>
      <c r="AY11" s="58">
        <f t="shared" si="3"/>
        <v>59.375</v>
      </c>
      <c r="AZ11" s="58">
        <f t="shared" si="4"/>
        <v>60.08230452674897</v>
      </c>
      <c r="BA11" s="58">
        <f t="shared" si="5"/>
        <v>59.66101694915254</v>
      </c>
    </row>
    <row r="12" spans="1:53" ht="16.2" thickBot="1" x14ac:dyDescent="0.35">
      <c r="A12" s="50">
        <v>9</v>
      </c>
      <c r="B12" s="51" t="s">
        <v>16</v>
      </c>
      <c r="C12" s="54">
        <v>8</v>
      </c>
      <c r="D12" s="55">
        <v>4</v>
      </c>
      <c r="E12" s="55">
        <v>4</v>
      </c>
      <c r="F12" s="54">
        <v>16</v>
      </c>
      <c r="G12" s="55">
        <v>9</v>
      </c>
      <c r="H12" s="55">
        <v>7</v>
      </c>
      <c r="I12" s="54">
        <v>12</v>
      </c>
      <c r="J12" s="55">
        <v>9</v>
      </c>
      <c r="K12" s="55">
        <v>8</v>
      </c>
      <c r="L12" s="54">
        <v>0</v>
      </c>
      <c r="M12" s="55">
        <v>0</v>
      </c>
      <c r="N12" s="55">
        <v>4</v>
      </c>
      <c r="O12" s="54">
        <v>3</v>
      </c>
      <c r="P12" s="55">
        <v>0</v>
      </c>
      <c r="Q12" s="55">
        <v>4</v>
      </c>
      <c r="R12" s="54">
        <v>1</v>
      </c>
      <c r="S12" s="55">
        <v>0</v>
      </c>
      <c r="T12" s="55">
        <v>0</v>
      </c>
      <c r="U12" s="54">
        <v>0</v>
      </c>
      <c r="V12" s="55">
        <v>0</v>
      </c>
      <c r="W12" s="55">
        <v>1</v>
      </c>
      <c r="X12" s="54">
        <v>12</v>
      </c>
      <c r="Y12" s="55">
        <v>14</v>
      </c>
      <c r="Z12" s="55">
        <v>1</v>
      </c>
      <c r="AA12" s="54">
        <v>15</v>
      </c>
      <c r="AB12" s="55">
        <v>4</v>
      </c>
      <c r="AC12" s="55">
        <v>6</v>
      </c>
      <c r="AD12" s="54">
        <v>16</v>
      </c>
      <c r="AE12" s="55">
        <v>10</v>
      </c>
      <c r="AF12" s="55">
        <v>13</v>
      </c>
      <c r="AG12" s="15"/>
      <c r="AH12" s="15"/>
      <c r="AI12" s="15"/>
      <c r="AJ12" s="15"/>
      <c r="AK12" s="15"/>
      <c r="AL12" s="15"/>
      <c r="AM12" s="15"/>
      <c r="AN12" s="15"/>
      <c r="AO12" s="15"/>
      <c r="AP12" s="16"/>
      <c r="AQ12" s="16"/>
      <c r="AR12" s="16"/>
      <c r="AS12" s="17"/>
      <c r="AT12" s="17"/>
      <c r="AU12" s="17"/>
      <c r="AV12" s="8">
        <f t="shared" si="0"/>
        <v>67</v>
      </c>
      <c r="AW12" s="8">
        <f t="shared" si="1"/>
        <v>50</v>
      </c>
      <c r="AX12" s="8">
        <f t="shared" si="2"/>
        <v>48</v>
      </c>
      <c r="AY12" s="58">
        <f t="shared" si="3"/>
        <v>17.447916666666668</v>
      </c>
      <c r="AZ12" s="58">
        <f t="shared" si="4"/>
        <v>20.5761316872428</v>
      </c>
      <c r="BA12" s="58">
        <f t="shared" si="5"/>
        <v>16.271186440677965</v>
      </c>
    </row>
    <row r="13" spans="1:53" ht="16.2" thickBot="1" x14ac:dyDescent="0.35">
      <c r="A13" s="50">
        <v>10</v>
      </c>
      <c r="B13" s="51" t="s">
        <v>17</v>
      </c>
      <c r="C13" s="54">
        <v>11</v>
      </c>
      <c r="D13" s="55">
        <v>4</v>
      </c>
      <c r="E13" s="55">
        <v>9</v>
      </c>
      <c r="F13" s="54">
        <v>43</v>
      </c>
      <c r="G13" s="55">
        <v>23</v>
      </c>
      <c r="H13" s="55">
        <v>27</v>
      </c>
      <c r="I13" s="54">
        <v>45</v>
      </c>
      <c r="J13" s="55">
        <v>23</v>
      </c>
      <c r="K13" s="55">
        <v>30</v>
      </c>
      <c r="L13" s="54">
        <v>34</v>
      </c>
      <c r="M13" s="55">
        <v>17</v>
      </c>
      <c r="N13" s="55">
        <v>29</v>
      </c>
      <c r="O13" s="54">
        <v>26</v>
      </c>
      <c r="P13" s="55">
        <v>13</v>
      </c>
      <c r="Q13" s="55">
        <v>20</v>
      </c>
      <c r="R13" s="54">
        <v>18</v>
      </c>
      <c r="S13" s="55">
        <v>8</v>
      </c>
      <c r="T13" s="55">
        <v>8</v>
      </c>
      <c r="U13" s="54">
        <v>16</v>
      </c>
      <c r="V13" s="55">
        <v>7</v>
      </c>
      <c r="W13" s="55">
        <v>13</v>
      </c>
      <c r="X13" s="54">
        <v>58</v>
      </c>
      <c r="Y13" s="55">
        <v>33</v>
      </c>
      <c r="Z13" s="55">
        <v>30</v>
      </c>
      <c r="AA13" s="54">
        <v>53</v>
      </c>
      <c r="AB13" s="55">
        <v>27</v>
      </c>
      <c r="AC13" s="55">
        <v>35</v>
      </c>
      <c r="AD13" s="54">
        <v>52</v>
      </c>
      <c r="AE13" s="55">
        <v>24</v>
      </c>
      <c r="AF13" s="55">
        <v>32</v>
      </c>
      <c r="AG13" s="15"/>
      <c r="AH13" s="15"/>
      <c r="AI13" s="15"/>
      <c r="AJ13" s="15"/>
      <c r="AK13" s="15"/>
      <c r="AL13" s="15"/>
      <c r="AM13" s="15"/>
      <c r="AN13" s="15"/>
      <c r="AO13" s="15"/>
      <c r="AP13" s="16"/>
      <c r="AQ13" s="16"/>
      <c r="AR13" s="16"/>
      <c r="AS13" s="17"/>
      <c r="AT13" s="17"/>
      <c r="AU13" s="17"/>
      <c r="AV13" s="8">
        <f t="shared" si="0"/>
        <v>304</v>
      </c>
      <c r="AW13" s="8">
        <f t="shared" si="1"/>
        <v>179</v>
      </c>
      <c r="AX13" s="8">
        <f t="shared" si="2"/>
        <v>233</v>
      </c>
      <c r="AY13" s="58">
        <f t="shared" si="3"/>
        <v>79.166666666666671</v>
      </c>
      <c r="AZ13" s="58">
        <f t="shared" si="4"/>
        <v>73.662551440329224</v>
      </c>
      <c r="BA13" s="58">
        <f t="shared" si="5"/>
        <v>78.983050847457633</v>
      </c>
    </row>
    <row r="14" spans="1:53" ht="16.2" thickBot="1" x14ac:dyDescent="0.35">
      <c r="A14" s="50">
        <v>11</v>
      </c>
      <c r="B14" s="51" t="s">
        <v>18</v>
      </c>
      <c r="C14" s="54">
        <v>6</v>
      </c>
      <c r="D14" s="55">
        <v>3</v>
      </c>
      <c r="E14" s="55">
        <v>11</v>
      </c>
      <c r="F14" s="54">
        <v>42</v>
      </c>
      <c r="G14" s="55">
        <v>22</v>
      </c>
      <c r="H14" s="55">
        <v>29</v>
      </c>
      <c r="I14" s="54">
        <v>21</v>
      </c>
      <c r="J14" s="55">
        <v>11</v>
      </c>
      <c r="K14" s="55">
        <v>18</v>
      </c>
      <c r="L14" s="54">
        <v>52</v>
      </c>
      <c r="M14" s="55">
        <v>22</v>
      </c>
      <c r="N14" s="55">
        <v>32</v>
      </c>
      <c r="O14" s="54">
        <v>43</v>
      </c>
      <c r="P14" s="55">
        <v>24</v>
      </c>
      <c r="Q14" s="55">
        <v>28</v>
      </c>
      <c r="R14" s="54">
        <v>18</v>
      </c>
      <c r="S14" s="55">
        <v>8</v>
      </c>
      <c r="T14" s="55">
        <v>8</v>
      </c>
      <c r="U14" s="54">
        <v>27</v>
      </c>
      <c r="V14" s="55">
        <v>12</v>
      </c>
      <c r="W14" s="55">
        <v>17</v>
      </c>
      <c r="X14" s="54">
        <v>61</v>
      </c>
      <c r="Y14" s="55">
        <v>35</v>
      </c>
      <c r="Z14" s="55">
        <v>35</v>
      </c>
      <c r="AA14" s="54">
        <v>58</v>
      </c>
      <c r="AB14" s="55">
        <v>34</v>
      </c>
      <c r="AC14" s="55">
        <v>35</v>
      </c>
      <c r="AD14" s="54">
        <v>51</v>
      </c>
      <c r="AE14" s="55">
        <v>21</v>
      </c>
      <c r="AF14" s="55">
        <v>30</v>
      </c>
      <c r="AG14" s="15"/>
      <c r="AH14" s="15"/>
      <c r="AI14" s="15"/>
      <c r="AJ14" s="15"/>
      <c r="AK14" s="15"/>
      <c r="AL14" s="15"/>
      <c r="AM14" s="15"/>
      <c r="AN14" s="15"/>
      <c r="AO14" s="15"/>
      <c r="AP14" s="16"/>
      <c r="AQ14" s="16"/>
      <c r="AR14" s="16"/>
      <c r="AS14" s="17"/>
      <c r="AT14" s="17"/>
      <c r="AU14" s="17"/>
      <c r="AV14" s="8">
        <f t="shared" si="0"/>
        <v>328</v>
      </c>
      <c r="AW14" s="8">
        <f t="shared" si="1"/>
        <v>192</v>
      </c>
      <c r="AX14" s="8">
        <f t="shared" si="2"/>
        <v>243</v>
      </c>
      <c r="AY14" s="58">
        <f t="shared" si="3"/>
        <v>85.416666666666671</v>
      </c>
      <c r="AZ14" s="58">
        <f t="shared" si="4"/>
        <v>79.012345679012341</v>
      </c>
      <c r="BA14" s="58">
        <f t="shared" si="5"/>
        <v>82.372881355932208</v>
      </c>
    </row>
    <row r="15" spans="1:53" ht="16.2" thickBot="1" x14ac:dyDescent="0.35">
      <c r="A15" s="50">
        <v>12</v>
      </c>
      <c r="B15" s="51" t="s">
        <v>19</v>
      </c>
      <c r="C15" s="54">
        <v>2</v>
      </c>
      <c r="D15" s="55">
        <v>4</v>
      </c>
      <c r="E15" s="55">
        <v>7</v>
      </c>
      <c r="F15" s="54">
        <v>31</v>
      </c>
      <c r="G15" s="55">
        <v>16</v>
      </c>
      <c r="H15" s="55">
        <v>20</v>
      </c>
      <c r="I15" s="54">
        <v>33</v>
      </c>
      <c r="J15" s="55">
        <v>13</v>
      </c>
      <c r="K15" s="55">
        <v>24</v>
      </c>
      <c r="L15" s="54">
        <v>0</v>
      </c>
      <c r="M15" s="55">
        <v>0</v>
      </c>
      <c r="N15" s="55">
        <v>1</v>
      </c>
      <c r="O15" s="54">
        <v>18</v>
      </c>
      <c r="P15" s="55">
        <v>4</v>
      </c>
      <c r="Q15" s="55">
        <v>6</v>
      </c>
      <c r="R15" s="54">
        <v>11</v>
      </c>
      <c r="S15" s="55">
        <v>4</v>
      </c>
      <c r="T15" s="55">
        <v>5</v>
      </c>
      <c r="U15" s="54">
        <v>1</v>
      </c>
      <c r="V15" s="55">
        <v>0</v>
      </c>
      <c r="W15" s="55">
        <v>2</v>
      </c>
      <c r="X15" s="54">
        <v>7</v>
      </c>
      <c r="Y15" s="55">
        <v>3</v>
      </c>
      <c r="Z15" s="55">
        <v>5</v>
      </c>
      <c r="AA15" s="54">
        <v>26</v>
      </c>
      <c r="AB15" s="55">
        <v>12</v>
      </c>
      <c r="AC15" s="55">
        <v>17</v>
      </c>
      <c r="AD15" s="54">
        <v>31</v>
      </c>
      <c r="AE15" s="55">
        <v>12</v>
      </c>
      <c r="AF15" s="55">
        <v>14</v>
      </c>
      <c r="AG15" s="15"/>
      <c r="AH15" s="15"/>
      <c r="AI15" s="15"/>
      <c r="AJ15" s="15"/>
      <c r="AK15" s="15"/>
      <c r="AL15" s="15"/>
      <c r="AM15" s="15"/>
      <c r="AN15" s="15"/>
      <c r="AO15" s="15"/>
      <c r="AP15" s="16"/>
      <c r="AQ15" s="16"/>
      <c r="AR15" s="16"/>
      <c r="AS15" s="17"/>
      <c r="AT15" s="17"/>
      <c r="AU15" s="17"/>
      <c r="AV15" s="8">
        <f t="shared" si="0"/>
        <v>129</v>
      </c>
      <c r="AW15" s="8">
        <f t="shared" si="1"/>
        <v>68</v>
      </c>
      <c r="AX15" s="8">
        <f t="shared" si="2"/>
        <v>101</v>
      </c>
      <c r="AY15" s="58">
        <f t="shared" si="3"/>
        <v>33.59375</v>
      </c>
      <c r="AZ15" s="58">
        <f t="shared" si="4"/>
        <v>27.983539094650205</v>
      </c>
      <c r="BA15" s="58">
        <f t="shared" si="5"/>
        <v>34.237288135593218</v>
      </c>
    </row>
    <row r="16" spans="1:53" ht="16.2" thickBot="1" x14ac:dyDescent="0.35">
      <c r="A16" s="50">
        <v>13</v>
      </c>
      <c r="B16" s="51" t="s">
        <v>20</v>
      </c>
      <c r="C16" s="54">
        <v>2</v>
      </c>
      <c r="D16" s="55">
        <v>2</v>
      </c>
      <c r="E16" s="55">
        <v>6</v>
      </c>
      <c r="F16" s="54">
        <v>34</v>
      </c>
      <c r="G16" s="55">
        <v>13</v>
      </c>
      <c r="H16" s="55">
        <v>22</v>
      </c>
      <c r="I16" s="54">
        <v>20</v>
      </c>
      <c r="J16" s="55">
        <v>7</v>
      </c>
      <c r="K16" s="55">
        <v>11</v>
      </c>
      <c r="L16" s="54">
        <v>0</v>
      </c>
      <c r="M16" s="55">
        <v>0</v>
      </c>
      <c r="N16" s="55">
        <v>1</v>
      </c>
      <c r="O16" s="54">
        <v>11</v>
      </c>
      <c r="P16" s="55">
        <v>3</v>
      </c>
      <c r="Q16" s="55">
        <v>3</v>
      </c>
      <c r="R16" s="54">
        <v>2</v>
      </c>
      <c r="S16" s="55">
        <v>0</v>
      </c>
      <c r="T16" s="55">
        <v>0</v>
      </c>
      <c r="U16" s="54">
        <v>0</v>
      </c>
      <c r="V16" s="55">
        <v>0</v>
      </c>
      <c r="W16" s="55">
        <v>1</v>
      </c>
      <c r="X16" s="54">
        <v>15</v>
      </c>
      <c r="Y16" s="55">
        <v>8</v>
      </c>
      <c r="Z16" s="55">
        <v>3</v>
      </c>
      <c r="AA16" s="54">
        <v>14</v>
      </c>
      <c r="AB16" s="55">
        <v>7</v>
      </c>
      <c r="AC16" s="55">
        <v>10</v>
      </c>
      <c r="AD16" s="54">
        <v>23</v>
      </c>
      <c r="AE16" s="55">
        <v>6</v>
      </c>
      <c r="AF16" s="55">
        <v>9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6"/>
      <c r="AQ16" s="16"/>
      <c r="AR16" s="16"/>
      <c r="AS16" s="17"/>
      <c r="AT16" s="17"/>
      <c r="AU16" s="17"/>
      <c r="AV16" s="8">
        <f t="shared" si="0"/>
        <v>98</v>
      </c>
      <c r="AW16" s="8">
        <f t="shared" si="1"/>
        <v>46</v>
      </c>
      <c r="AX16" s="8">
        <f t="shared" si="2"/>
        <v>66</v>
      </c>
      <c r="AY16" s="58">
        <f t="shared" si="3"/>
        <v>25.520833333333332</v>
      </c>
      <c r="AZ16" s="58">
        <f t="shared" si="4"/>
        <v>18.930041152263374</v>
      </c>
      <c r="BA16" s="58">
        <f t="shared" si="5"/>
        <v>22.372881355932204</v>
      </c>
    </row>
    <row r="17" spans="1:53" ht="16.2" thickBot="1" x14ac:dyDescent="0.35">
      <c r="A17" s="50">
        <v>14</v>
      </c>
      <c r="B17" s="51" t="s">
        <v>21</v>
      </c>
      <c r="C17" s="54">
        <v>4</v>
      </c>
      <c r="D17" s="55">
        <v>7</v>
      </c>
      <c r="E17" s="55">
        <v>6</v>
      </c>
      <c r="F17" s="54">
        <v>26</v>
      </c>
      <c r="G17" s="55">
        <v>16</v>
      </c>
      <c r="H17" s="55">
        <v>17</v>
      </c>
      <c r="I17" s="54">
        <v>9</v>
      </c>
      <c r="J17" s="55">
        <v>3</v>
      </c>
      <c r="K17" s="55">
        <v>5</v>
      </c>
      <c r="L17" s="54">
        <v>3</v>
      </c>
      <c r="M17" s="55">
        <v>2</v>
      </c>
      <c r="N17" s="55">
        <v>5</v>
      </c>
      <c r="O17" s="54">
        <v>3</v>
      </c>
      <c r="P17" s="55">
        <v>0</v>
      </c>
      <c r="Q17" s="55">
        <v>2</v>
      </c>
      <c r="R17" s="54">
        <v>8</v>
      </c>
      <c r="S17" s="55">
        <v>4</v>
      </c>
      <c r="T17" s="55">
        <v>3</v>
      </c>
      <c r="U17" s="54">
        <v>0</v>
      </c>
      <c r="V17" s="55">
        <v>0</v>
      </c>
      <c r="W17" s="55">
        <v>1</v>
      </c>
      <c r="X17" s="54">
        <v>11</v>
      </c>
      <c r="Y17" s="55">
        <v>5</v>
      </c>
      <c r="Z17" s="55">
        <v>3</v>
      </c>
      <c r="AA17" s="54">
        <v>34</v>
      </c>
      <c r="AB17" s="55">
        <v>19</v>
      </c>
      <c r="AC17" s="55">
        <v>19</v>
      </c>
      <c r="AD17" s="54">
        <v>38</v>
      </c>
      <c r="AE17" s="55">
        <v>13</v>
      </c>
      <c r="AF17" s="55">
        <v>17</v>
      </c>
      <c r="AG17" s="15"/>
      <c r="AH17" s="15"/>
      <c r="AI17" s="15"/>
      <c r="AJ17" s="15"/>
      <c r="AK17" s="15"/>
      <c r="AL17" s="15"/>
      <c r="AM17" s="15"/>
      <c r="AN17" s="15"/>
      <c r="AO17" s="15"/>
      <c r="AP17" s="16"/>
      <c r="AQ17" s="16"/>
      <c r="AR17" s="16"/>
      <c r="AS17" s="17"/>
      <c r="AT17" s="17"/>
      <c r="AU17" s="17"/>
      <c r="AV17" s="8">
        <f t="shared" si="0"/>
        <v>98</v>
      </c>
      <c r="AW17" s="8">
        <f t="shared" si="1"/>
        <v>69</v>
      </c>
      <c r="AX17" s="8">
        <f t="shared" si="2"/>
        <v>78</v>
      </c>
      <c r="AY17" s="58">
        <f t="shared" si="3"/>
        <v>25.520833333333332</v>
      </c>
      <c r="AZ17" s="58">
        <f t="shared" si="4"/>
        <v>28.395061728395063</v>
      </c>
      <c r="BA17" s="58">
        <f t="shared" si="5"/>
        <v>26.440677966101696</v>
      </c>
    </row>
    <row r="18" spans="1:53" ht="16.2" thickBot="1" x14ac:dyDescent="0.35">
      <c r="A18" s="50">
        <v>15</v>
      </c>
      <c r="B18" s="51" t="s">
        <v>22</v>
      </c>
      <c r="C18" s="54">
        <v>4</v>
      </c>
      <c r="D18" s="55">
        <v>6</v>
      </c>
      <c r="E18" s="55">
        <v>6</v>
      </c>
      <c r="F18" s="54">
        <v>37</v>
      </c>
      <c r="G18" s="55">
        <v>20</v>
      </c>
      <c r="H18" s="55">
        <v>22</v>
      </c>
      <c r="I18" s="54">
        <v>21</v>
      </c>
      <c r="J18" s="55">
        <v>9</v>
      </c>
      <c r="K18" s="55">
        <v>13</v>
      </c>
      <c r="L18" s="54">
        <v>0</v>
      </c>
      <c r="M18" s="55">
        <v>0</v>
      </c>
      <c r="N18" s="55">
        <v>3</v>
      </c>
      <c r="O18" s="54">
        <v>7</v>
      </c>
      <c r="P18" s="55">
        <v>3</v>
      </c>
      <c r="Q18" s="55">
        <v>2</v>
      </c>
      <c r="R18" s="54">
        <v>4</v>
      </c>
      <c r="S18" s="55">
        <v>2</v>
      </c>
      <c r="T18" s="55">
        <v>3</v>
      </c>
      <c r="U18" s="54">
        <v>0</v>
      </c>
      <c r="V18" s="55">
        <v>0</v>
      </c>
      <c r="W18" s="55">
        <v>1</v>
      </c>
      <c r="X18" s="54">
        <v>14</v>
      </c>
      <c r="Y18" s="55">
        <v>10</v>
      </c>
      <c r="Z18" s="55">
        <v>5</v>
      </c>
      <c r="AA18" s="54">
        <v>22</v>
      </c>
      <c r="AB18" s="55">
        <v>13</v>
      </c>
      <c r="AC18" s="55">
        <v>15</v>
      </c>
      <c r="AD18" s="54">
        <v>16</v>
      </c>
      <c r="AE18" s="55">
        <v>8</v>
      </c>
      <c r="AF18" s="55">
        <v>13</v>
      </c>
      <c r="AG18" s="15"/>
      <c r="AH18" s="15"/>
      <c r="AI18" s="15"/>
      <c r="AJ18" s="15"/>
      <c r="AK18" s="15"/>
      <c r="AL18" s="15"/>
      <c r="AM18" s="15"/>
      <c r="AN18" s="15"/>
      <c r="AO18" s="15"/>
      <c r="AP18" s="16"/>
      <c r="AQ18" s="16"/>
      <c r="AR18" s="16"/>
      <c r="AS18" s="17"/>
      <c r="AT18" s="17"/>
      <c r="AU18" s="17"/>
      <c r="AV18" s="8">
        <f t="shared" si="0"/>
        <v>109</v>
      </c>
      <c r="AW18" s="8">
        <f t="shared" si="1"/>
        <v>71</v>
      </c>
      <c r="AX18" s="8">
        <f t="shared" si="2"/>
        <v>83</v>
      </c>
      <c r="AY18" s="58">
        <f t="shared" si="3"/>
        <v>28.385416666666668</v>
      </c>
      <c r="AZ18" s="58">
        <f t="shared" si="4"/>
        <v>29.218106995884774</v>
      </c>
      <c r="BA18" s="58">
        <f t="shared" si="5"/>
        <v>28.135593220338983</v>
      </c>
    </row>
    <row r="19" spans="1:53" ht="16.2" thickBot="1" x14ac:dyDescent="0.35">
      <c r="A19" s="50">
        <v>16</v>
      </c>
      <c r="B19" s="51" t="s">
        <v>23</v>
      </c>
      <c r="C19" s="54">
        <v>12</v>
      </c>
      <c r="D19" s="55">
        <v>8</v>
      </c>
      <c r="E19" s="55">
        <v>14</v>
      </c>
      <c r="F19" s="54">
        <v>42</v>
      </c>
      <c r="G19" s="55">
        <v>22</v>
      </c>
      <c r="H19" s="55">
        <v>24</v>
      </c>
      <c r="I19" s="54">
        <v>41</v>
      </c>
      <c r="J19" s="55">
        <v>19</v>
      </c>
      <c r="K19" s="55">
        <v>29</v>
      </c>
      <c r="L19" s="54">
        <v>49</v>
      </c>
      <c r="M19" s="55">
        <v>27</v>
      </c>
      <c r="N19" s="55">
        <v>33</v>
      </c>
      <c r="O19" s="54">
        <v>13</v>
      </c>
      <c r="P19" s="55">
        <v>5</v>
      </c>
      <c r="Q19" s="55">
        <v>6</v>
      </c>
      <c r="R19" s="54">
        <v>11</v>
      </c>
      <c r="S19" s="55">
        <v>4</v>
      </c>
      <c r="T19" s="55">
        <v>5</v>
      </c>
      <c r="U19" s="54">
        <v>2</v>
      </c>
      <c r="V19" s="55">
        <v>2</v>
      </c>
      <c r="W19" s="55">
        <v>2</v>
      </c>
      <c r="X19" s="54">
        <v>42</v>
      </c>
      <c r="Y19" s="55">
        <v>18</v>
      </c>
      <c r="Z19" s="55">
        <v>23</v>
      </c>
      <c r="AA19" s="54">
        <v>49</v>
      </c>
      <c r="AB19" s="55">
        <v>24</v>
      </c>
      <c r="AC19" s="55">
        <v>25</v>
      </c>
      <c r="AD19" s="54">
        <v>46</v>
      </c>
      <c r="AE19" s="55">
        <v>19</v>
      </c>
      <c r="AF19" s="55">
        <v>26</v>
      </c>
      <c r="AG19" s="15"/>
      <c r="AH19" s="15"/>
      <c r="AI19" s="15"/>
      <c r="AJ19" s="15"/>
      <c r="AK19" s="15"/>
      <c r="AL19" s="15"/>
      <c r="AM19" s="15"/>
      <c r="AN19" s="15"/>
      <c r="AO19" s="15"/>
      <c r="AP19" s="16"/>
      <c r="AQ19" s="16"/>
      <c r="AR19" s="16"/>
      <c r="AS19" s="17"/>
      <c r="AT19" s="17"/>
      <c r="AU19" s="17"/>
      <c r="AV19" s="8">
        <f t="shared" si="0"/>
        <v>261</v>
      </c>
      <c r="AW19" s="8">
        <f t="shared" si="1"/>
        <v>148</v>
      </c>
      <c r="AX19" s="8">
        <f t="shared" si="2"/>
        <v>187</v>
      </c>
      <c r="AY19" s="58">
        <f t="shared" si="3"/>
        <v>67.96875</v>
      </c>
      <c r="AZ19" s="58">
        <f t="shared" si="4"/>
        <v>60.905349794238681</v>
      </c>
      <c r="BA19" s="58">
        <f t="shared" si="5"/>
        <v>63.389830508474574</v>
      </c>
    </row>
    <row r="20" spans="1:53" ht="16.2" thickBot="1" x14ac:dyDescent="0.35">
      <c r="A20" s="50">
        <v>17</v>
      </c>
      <c r="B20" s="51" t="s">
        <v>24</v>
      </c>
      <c r="C20" s="54">
        <v>6</v>
      </c>
      <c r="D20" s="55">
        <v>10</v>
      </c>
      <c r="E20" s="55">
        <v>10</v>
      </c>
      <c r="F20" s="54">
        <v>37</v>
      </c>
      <c r="G20" s="55">
        <v>19</v>
      </c>
      <c r="H20" s="55">
        <v>24</v>
      </c>
      <c r="I20" s="54">
        <v>41</v>
      </c>
      <c r="J20" s="55">
        <v>18</v>
      </c>
      <c r="K20" s="55">
        <v>27</v>
      </c>
      <c r="L20" s="54">
        <v>19</v>
      </c>
      <c r="M20" s="55">
        <v>6</v>
      </c>
      <c r="N20" s="55">
        <v>24</v>
      </c>
      <c r="O20" s="54">
        <v>14</v>
      </c>
      <c r="P20" s="55">
        <v>6</v>
      </c>
      <c r="Q20" s="55">
        <v>8</v>
      </c>
      <c r="R20" s="54">
        <v>6</v>
      </c>
      <c r="S20" s="55">
        <v>2</v>
      </c>
      <c r="T20" s="55">
        <v>4</v>
      </c>
      <c r="U20" s="54">
        <v>8</v>
      </c>
      <c r="V20" s="55">
        <v>6</v>
      </c>
      <c r="W20" s="55">
        <v>9</v>
      </c>
      <c r="X20" s="54">
        <v>36</v>
      </c>
      <c r="Y20" s="55">
        <v>17</v>
      </c>
      <c r="Z20" s="55">
        <v>18</v>
      </c>
      <c r="AA20" s="54">
        <v>26</v>
      </c>
      <c r="AB20" s="55">
        <v>14</v>
      </c>
      <c r="AC20" s="55">
        <v>20</v>
      </c>
      <c r="AD20" s="54">
        <v>46</v>
      </c>
      <c r="AE20" s="55">
        <v>21</v>
      </c>
      <c r="AF20" s="55">
        <v>31</v>
      </c>
      <c r="AG20" s="15"/>
      <c r="AH20" s="15"/>
      <c r="AI20" s="15"/>
      <c r="AJ20" s="15"/>
      <c r="AK20" s="15"/>
      <c r="AL20" s="15"/>
      <c r="AM20" s="15"/>
      <c r="AN20" s="15"/>
      <c r="AO20" s="15"/>
      <c r="AP20" s="16"/>
      <c r="AQ20" s="16"/>
      <c r="AR20" s="16"/>
      <c r="AS20" s="17"/>
      <c r="AT20" s="17"/>
      <c r="AU20" s="17"/>
      <c r="AV20" s="8">
        <f t="shared" si="0"/>
        <v>193</v>
      </c>
      <c r="AW20" s="8">
        <f t="shared" si="1"/>
        <v>119</v>
      </c>
      <c r="AX20" s="8">
        <f t="shared" si="2"/>
        <v>175</v>
      </c>
      <c r="AY20" s="58">
        <f t="shared" si="3"/>
        <v>50.260416666666664</v>
      </c>
      <c r="AZ20" s="58">
        <f t="shared" si="4"/>
        <v>48.971193415637863</v>
      </c>
      <c r="BA20" s="58">
        <f t="shared" si="5"/>
        <v>59.322033898305087</v>
      </c>
    </row>
    <row r="21" spans="1:53" ht="16.2" thickBot="1" x14ac:dyDescent="0.35">
      <c r="A21" s="50">
        <v>18</v>
      </c>
      <c r="B21" s="51" t="s">
        <v>25</v>
      </c>
      <c r="C21" s="54">
        <v>12</v>
      </c>
      <c r="D21" s="55">
        <v>10</v>
      </c>
      <c r="E21" s="55">
        <v>14</v>
      </c>
      <c r="F21" s="54">
        <v>25</v>
      </c>
      <c r="G21" s="55">
        <v>12</v>
      </c>
      <c r="H21" s="55">
        <v>11</v>
      </c>
      <c r="I21" s="54">
        <v>28</v>
      </c>
      <c r="J21" s="55">
        <v>10</v>
      </c>
      <c r="K21" s="55">
        <v>17</v>
      </c>
      <c r="L21" s="54">
        <v>42</v>
      </c>
      <c r="M21" s="55">
        <v>22</v>
      </c>
      <c r="N21" s="55">
        <v>26</v>
      </c>
      <c r="O21" s="54">
        <v>27</v>
      </c>
      <c r="P21" s="55">
        <v>15</v>
      </c>
      <c r="Q21" s="55">
        <v>14</v>
      </c>
      <c r="R21" s="54">
        <v>4</v>
      </c>
      <c r="S21" s="55">
        <v>3</v>
      </c>
      <c r="T21" s="55">
        <v>3</v>
      </c>
      <c r="U21" s="54">
        <v>2</v>
      </c>
      <c r="V21" s="55">
        <v>2</v>
      </c>
      <c r="W21" s="55">
        <v>3</v>
      </c>
      <c r="X21" s="54">
        <v>32</v>
      </c>
      <c r="Y21" s="55">
        <v>22</v>
      </c>
      <c r="Z21" s="55">
        <v>15</v>
      </c>
      <c r="AA21" s="54">
        <v>21</v>
      </c>
      <c r="AB21" s="55">
        <v>10</v>
      </c>
      <c r="AC21" s="55">
        <v>14</v>
      </c>
      <c r="AD21" s="54">
        <v>29</v>
      </c>
      <c r="AE21" s="55">
        <v>11</v>
      </c>
      <c r="AF21" s="55">
        <v>19</v>
      </c>
      <c r="AG21" s="15"/>
      <c r="AH21" s="15"/>
      <c r="AI21" s="15"/>
      <c r="AJ21" s="15"/>
      <c r="AK21" s="15"/>
      <c r="AL21" s="15"/>
      <c r="AM21" s="15"/>
      <c r="AN21" s="15"/>
      <c r="AO21" s="15"/>
      <c r="AP21" s="16"/>
      <c r="AQ21" s="16"/>
      <c r="AR21" s="16"/>
      <c r="AS21" s="17"/>
      <c r="AT21" s="17"/>
      <c r="AU21" s="17"/>
      <c r="AV21" s="8">
        <f t="shared" si="0"/>
        <v>193</v>
      </c>
      <c r="AW21" s="8">
        <f t="shared" si="1"/>
        <v>117</v>
      </c>
      <c r="AX21" s="8">
        <f t="shared" si="2"/>
        <v>136</v>
      </c>
      <c r="AY21" s="58">
        <f t="shared" si="3"/>
        <v>50.260416666666664</v>
      </c>
      <c r="AZ21" s="58">
        <f t="shared" si="4"/>
        <v>48.148148148148145</v>
      </c>
      <c r="BA21" s="58">
        <f t="shared" si="5"/>
        <v>46.101694915254235</v>
      </c>
    </row>
    <row r="22" spans="1:53" ht="16.2" thickBot="1" x14ac:dyDescent="0.35">
      <c r="A22" s="50">
        <v>19</v>
      </c>
      <c r="B22" s="51" t="s">
        <v>26</v>
      </c>
      <c r="C22" s="54">
        <v>12</v>
      </c>
      <c r="D22" s="55">
        <v>8</v>
      </c>
      <c r="E22" s="55">
        <v>14</v>
      </c>
      <c r="F22" s="54">
        <v>23</v>
      </c>
      <c r="G22" s="55">
        <v>12</v>
      </c>
      <c r="H22" s="55">
        <v>15</v>
      </c>
      <c r="I22" s="54">
        <v>24</v>
      </c>
      <c r="J22" s="55">
        <v>10</v>
      </c>
      <c r="K22" s="55">
        <v>18</v>
      </c>
      <c r="L22" s="54">
        <v>28</v>
      </c>
      <c r="M22" s="55">
        <v>15</v>
      </c>
      <c r="N22" s="55">
        <v>17</v>
      </c>
      <c r="O22" s="54">
        <v>20</v>
      </c>
      <c r="P22" s="55">
        <v>10</v>
      </c>
      <c r="Q22" s="55">
        <v>12</v>
      </c>
      <c r="R22" s="54">
        <v>1</v>
      </c>
      <c r="S22" s="55">
        <v>0</v>
      </c>
      <c r="T22" s="55">
        <v>0</v>
      </c>
      <c r="U22" s="54">
        <v>6</v>
      </c>
      <c r="V22" s="55">
        <v>5</v>
      </c>
      <c r="W22" s="55">
        <v>5</v>
      </c>
      <c r="X22" s="54">
        <v>38</v>
      </c>
      <c r="Y22" s="55">
        <v>15</v>
      </c>
      <c r="Z22" s="55">
        <v>24</v>
      </c>
      <c r="AA22" s="54">
        <v>18</v>
      </c>
      <c r="AB22" s="55">
        <v>7</v>
      </c>
      <c r="AC22" s="55">
        <v>9</v>
      </c>
      <c r="AD22" s="54">
        <v>25</v>
      </c>
      <c r="AE22" s="55">
        <v>11</v>
      </c>
      <c r="AF22" s="55">
        <v>12</v>
      </c>
      <c r="AG22" s="15"/>
      <c r="AH22" s="15"/>
      <c r="AI22" s="15"/>
      <c r="AJ22" s="15"/>
      <c r="AK22" s="15"/>
      <c r="AL22" s="15"/>
      <c r="AM22" s="15"/>
      <c r="AN22" s="15"/>
      <c r="AO22" s="15"/>
      <c r="AP22" s="16"/>
      <c r="AQ22" s="16"/>
      <c r="AR22" s="16"/>
      <c r="AS22" s="17"/>
      <c r="AT22" s="17"/>
      <c r="AU22" s="17"/>
      <c r="AV22" s="8">
        <f t="shared" si="0"/>
        <v>170</v>
      </c>
      <c r="AW22" s="8">
        <f t="shared" si="1"/>
        <v>93</v>
      </c>
      <c r="AX22" s="8">
        <f t="shared" si="2"/>
        <v>126</v>
      </c>
      <c r="AY22" s="58">
        <f t="shared" si="3"/>
        <v>44.270833333333336</v>
      </c>
      <c r="AZ22" s="58">
        <f t="shared" si="4"/>
        <v>38.271604938271608</v>
      </c>
      <c r="BA22" s="58">
        <f t="shared" si="5"/>
        <v>42.711864406779661</v>
      </c>
    </row>
    <row r="23" spans="1:53" ht="16.2" thickBot="1" x14ac:dyDescent="0.35">
      <c r="A23" s="50">
        <v>20</v>
      </c>
      <c r="B23" s="51" t="s">
        <v>27</v>
      </c>
      <c r="C23" s="54">
        <v>12</v>
      </c>
      <c r="D23" s="55">
        <v>10</v>
      </c>
      <c r="E23" s="55">
        <v>14</v>
      </c>
      <c r="F23" s="54">
        <v>28</v>
      </c>
      <c r="G23" s="55">
        <v>12</v>
      </c>
      <c r="H23" s="55">
        <v>15</v>
      </c>
      <c r="I23" s="54">
        <v>27</v>
      </c>
      <c r="J23" s="55">
        <v>10</v>
      </c>
      <c r="K23" s="55">
        <v>19</v>
      </c>
      <c r="L23" s="54">
        <v>47</v>
      </c>
      <c r="M23" s="55">
        <v>25</v>
      </c>
      <c r="N23" s="55">
        <v>33</v>
      </c>
      <c r="O23" s="54">
        <v>29</v>
      </c>
      <c r="P23" s="55">
        <v>12</v>
      </c>
      <c r="Q23" s="55">
        <v>15</v>
      </c>
      <c r="R23" s="54">
        <v>13</v>
      </c>
      <c r="S23" s="55">
        <v>6</v>
      </c>
      <c r="T23" s="55">
        <v>5</v>
      </c>
      <c r="U23" s="54">
        <v>5</v>
      </c>
      <c r="V23" s="55">
        <v>5</v>
      </c>
      <c r="W23" s="55">
        <v>5</v>
      </c>
      <c r="X23" s="54">
        <v>40</v>
      </c>
      <c r="Y23" s="55">
        <v>18</v>
      </c>
      <c r="Z23" s="55">
        <v>22</v>
      </c>
      <c r="AA23" s="54">
        <v>18</v>
      </c>
      <c r="AB23" s="55">
        <v>9</v>
      </c>
      <c r="AC23" s="55">
        <v>12</v>
      </c>
      <c r="AD23" s="54">
        <v>20</v>
      </c>
      <c r="AE23" s="55">
        <v>9</v>
      </c>
      <c r="AF23" s="55">
        <v>12</v>
      </c>
      <c r="AG23" s="15"/>
      <c r="AH23" s="15"/>
      <c r="AI23" s="15"/>
      <c r="AJ23" s="15"/>
      <c r="AK23" s="15"/>
      <c r="AL23" s="15"/>
      <c r="AM23" s="15"/>
      <c r="AN23" s="15"/>
      <c r="AO23" s="15"/>
      <c r="AP23" s="16"/>
      <c r="AQ23" s="16"/>
      <c r="AR23" s="16"/>
      <c r="AS23" s="17"/>
      <c r="AT23" s="17"/>
      <c r="AU23" s="17"/>
      <c r="AV23" s="8">
        <f t="shared" si="0"/>
        <v>219</v>
      </c>
      <c r="AW23" s="8">
        <f t="shared" si="1"/>
        <v>116</v>
      </c>
      <c r="AX23" s="8">
        <f t="shared" si="2"/>
        <v>152</v>
      </c>
      <c r="AY23" s="58">
        <f t="shared" si="3"/>
        <v>57.03125</v>
      </c>
      <c r="AZ23" s="58">
        <f t="shared" si="4"/>
        <v>47.736625514403293</v>
      </c>
      <c r="BA23" s="58">
        <f t="shared" si="5"/>
        <v>51.525423728813557</v>
      </c>
    </row>
    <row r="24" spans="1:53" ht="16.2" thickBot="1" x14ac:dyDescent="0.35">
      <c r="A24" s="50">
        <v>21</v>
      </c>
      <c r="B24" s="51" t="s">
        <v>28</v>
      </c>
      <c r="C24" s="54">
        <v>12</v>
      </c>
      <c r="D24" s="55">
        <v>10</v>
      </c>
      <c r="E24" s="55">
        <v>14</v>
      </c>
      <c r="F24" s="54">
        <v>25</v>
      </c>
      <c r="G24" s="55">
        <v>14</v>
      </c>
      <c r="H24" s="55">
        <v>15</v>
      </c>
      <c r="I24" s="54">
        <v>25</v>
      </c>
      <c r="J24" s="55">
        <v>10</v>
      </c>
      <c r="K24" s="55">
        <v>18</v>
      </c>
      <c r="L24" s="54">
        <v>44</v>
      </c>
      <c r="M24" s="55">
        <v>24</v>
      </c>
      <c r="N24" s="55">
        <v>29</v>
      </c>
      <c r="O24" s="54">
        <v>16</v>
      </c>
      <c r="P24" s="55">
        <v>9</v>
      </c>
      <c r="Q24" s="55">
        <v>14</v>
      </c>
      <c r="R24" s="54">
        <v>9</v>
      </c>
      <c r="S24" s="55">
        <v>5</v>
      </c>
      <c r="T24" s="55">
        <v>3</v>
      </c>
      <c r="U24" s="54">
        <v>3</v>
      </c>
      <c r="V24" s="55">
        <v>2</v>
      </c>
      <c r="W24" s="55">
        <v>2</v>
      </c>
      <c r="X24" s="54">
        <v>33</v>
      </c>
      <c r="Y24" s="55">
        <v>14</v>
      </c>
      <c r="Z24" s="55">
        <v>22</v>
      </c>
      <c r="AA24" s="54">
        <v>12</v>
      </c>
      <c r="AB24" s="55">
        <v>9</v>
      </c>
      <c r="AC24" s="55">
        <v>8</v>
      </c>
      <c r="AD24" s="54">
        <v>23</v>
      </c>
      <c r="AE24" s="55">
        <v>11</v>
      </c>
      <c r="AF24" s="55">
        <v>12</v>
      </c>
      <c r="AG24" s="15"/>
      <c r="AH24" s="15"/>
      <c r="AI24" s="15"/>
      <c r="AJ24" s="15"/>
      <c r="AK24" s="15"/>
      <c r="AL24" s="15"/>
      <c r="AM24" s="15"/>
      <c r="AN24" s="15"/>
      <c r="AO24" s="15"/>
      <c r="AP24" s="16"/>
      <c r="AQ24" s="16"/>
      <c r="AR24" s="16"/>
      <c r="AS24" s="17"/>
      <c r="AT24" s="17"/>
      <c r="AU24" s="17"/>
      <c r="AV24" s="8">
        <f t="shared" si="0"/>
        <v>179</v>
      </c>
      <c r="AW24" s="8">
        <f t="shared" si="1"/>
        <v>108</v>
      </c>
      <c r="AX24" s="8">
        <f t="shared" si="2"/>
        <v>137</v>
      </c>
      <c r="AY24" s="58">
        <f t="shared" si="3"/>
        <v>46.614583333333336</v>
      </c>
      <c r="AZ24" s="58">
        <f t="shared" si="4"/>
        <v>44.444444444444443</v>
      </c>
      <c r="BA24" s="58">
        <f t="shared" si="5"/>
        <v>46.440677966101696</v>
      </c>
    </row>
    <row r="25" spans="1:53" ht="16.2" thickBot="1" x14ac:dyDescent="0.35">
      <c r="A25" s="50">
        <v>22</v>
      </c>
      <c r="B25" s="51" t="s">
        <v>29</v>
      </c>
      <c r="C25" s="54">
        <v>3</v>
      </c>
      <c r="D25" s="55">
        <v>4</v>
      </c>
      <c r="E25" s="55">
        <v>0</v>
      </c>
      <c r="F25" s="54">
        <v>13</v>
      </c>
      <c r="G25" s="55">
        <v>9</v>
      </c>
      <c r="H25" s="55">
        <v>6</v>
      </c>
      <c r="I25" s="54">
        <v>21</v>
      </c>
      <c r="J25" s="55">
        <v>11</v>
      </c>
      <c r="K25" s="55">
        <v>14</v>
      </c>
      <c r="L25" s="54">
        <v>40</v>
      </c>
      <c r="M25" s="55">
        <v>17</v>
      </c>
      <c r="N25" s="55">
        <v>30</v>
      </c>
      <c r="O25" s="54">
        <v>30</v>
      </c>
      <c r="P25" s="55">
        <v>14</v>
      </c>
      <c r="Q25" s="55">
        <v>15</v>
      </c>
      <c r="R25" s="54">
        <v>7</v>
      </c>
      <c r="S25" s="55">
        <v>2</v>
      </c>
      <c r="T25" s="55">
        <v>4</v>
      </c>
      <c r="U25" s="54">
        <v>9</v>
      </c>
      <c r="V25" s="55">
        <v>7</v>
      </c>
      <c r="W25" s="55">
        <v>7</v>
      </c>
      <c r="X25" s="54">
        <v>33</v>
      </c>
      <c r="Y25" s="55">
        <v>18</v>
      </c>
      <c r="Z25" s="55">
        <v>18</v>
      </c>
      <c r="AA25" s="54">
        <v>17</v>
      </c>
      <c r="AB25" s="55">
        <v>8</v>
      </c>
      <c r="AC25" s="55">
        <v>10</v>
      </c>
      <c r="AD25" s="54">
        <v>29</v>
      </c>
      <c r="AE25" s="55">
        <v>14</v>
      </c>
      <c r="AF25" s="55">
        <v>12</v>
      </c>
      <c r="AG25" s="15"/>
      <c r="AH25" s="15"/>
      <c r="AI25" s="15"/>
      <c r="AJ25" s="15"/>
      <c r="AK25" s="15"/>
      <c r="AL25" s="15"/>
      <c r="AM25" s="15"/>
      <c r="AN25" s="15"/>
      <c r="AO25" s="15"/>
      <c r="AP25" s="16"/>
      <c r="AQ25" s="16"/>
      <c r="AR25" s="16"/>
      <c r="AS25" s="17"/>
      <c r="AT25" s="17"/>
      <c r="AU25" s="17"/>
      <c r="AV25" s="8">
        <f t="shared" si="0"/>
        <v>173</v>
      </c>
      <c r="AW25" s="8">
        <f t="shared" si="1"/>
        <v>104</v>
      </c>
      <c r="AX25" s="8">
        <f t="shared" si="2"/>
        <v>116</v>
      </c>
      <c r="AY25" s="58">
        <f t="shared" si="3"/>
        <v>45.052083333333336</v>
      </c>
      <c r="AZ25" s="58">
        <f t="shared" si="4"/>
        <v>42.798353909465021</v>
      </c>
      <c r="BA25" s="58">
        <f t="shared" si="5"/>
        <v>39.322033898305087</v>
      </c>
    </row>
    <row r="26" spans="1:53" ht="16.2" thickBot="1" x14ac:dyDescent="0.35">
      <c r="A26" s="50">
        <v>23</v>
      </c>
      <c r="B26" s="51" t="s">
        <v>30</v>
      </c>
      <c r="C26" s="54">
        <v>4</v>
      </c>
      <c r="D26" s="55">
        <v>6</v>
      </c>
      <c r="E26" s="55">
        <v>6</v>
      </c>
      <c r="F26" s="54">
        <v>11</v>
      </c>
      <c r="G26" s="55">
        <v>9</v>
      </c>
      <c r="H26" s="55">
        <v>6</v>
      </c>
      <c r="I26" s="54">
        <v>10</v>
      </c>
      <c r="J26" s="55">
        <v>4</v>
      </c>
      <c r="K26" s="55">
        <v>6</v>
      </c>
      <c r="L26" s="54">
        <v>40</v>
      </c>
      <c r="M26" s="55">
        <v>17</v>
      </c>
      <c r="N26" s="55">
        <v>23</v>
      </c>
      <c r="O26" s="54">
        <v>33</v>
      </c>
      <c r="P26" s="55">
        <v>15</v>
      </c>
      <c r="Q26" s="55">
        <v>16</v>
      </c>
      <c r="R26" s="54">
        <v>7</v>
      </c>
      <c r="S26" s="55">
        <v>3</v>
      </c>
      <c r="T26" s="55">
        <v>5</v>
      </c>
      <c r="U26" s="54">
        <v>13</v>
      </c>
      <c r="V26" s="55">
        <v>9</v>
      </c>
      <c r="W26" s="55">
        <v>8</v>
      </c>
      <c r="X26" s="54">
        <v>42</v>
      </c>
      <c r="Y26" s="55">
        <v>25</v>
      </c>
      <c r="Z26" s="55">
        <v>21</v>
      </c>
      <c r="AA26" s="54">
        <v>18</v>
      </c>
      <c r="AB26" s="55">
        <v>8</v>
      </c>
      <c r="AC26" s="55">
        <v>10</v>
      </c>
      <c r="AD26" s="54">
        <v>36</v>
      </c>
      <c r="AE26" s="55">
        <v>16</v>
      </c>
      <c r="AF26" s="55">
        <v>24</v>
      </c>
      <c r="AG26" s="15"/>
      <c r="AH26" s="15"/>
      <c r="AI26" s="15"/>
      <c r="AJ26" s="15"/>
      <c r="AK26" s="15"/>
      <c r="AL26" s="15"/>
      <c r="AM26" s="15"/>
      <c r="AN26" s="15"/>
      <c r="AO26" s="15"/>
      <c r="AP26" s="16"/>
      <c r="AQ26" s="16"/>
      <c r="AR26" s="16"/>
      <c r="AS26" s="17"/>
      <c r="AT26" s="17"/>
      <c r="AU26" s="17"/>
      <c r="AV26" s="8">
        <f t="shared" si="0"/>
        <v>178</v>
      </c>
      <c r="AW26" s="8">
        <f t="shared" si="1"/>
        <v>112</v>
      </c>
      <c r="AX26" s="8">
        <f t="shared" si="2"/>
        <v>125</v>
      </c>
      <c r="AY26" s="58">
        <f t="shared" si="3"/>
        <v>46.354166666666664</v>
      </c>
      <c r="AZ26" s="58">
        <f t="shared" si="4"/>
        <v>46.090534979423872</v>
      </c>
      <c r="BA26" s="58">
        <f t="shared" si="5"/>
        <v>42.372881355932201</v>
      </c>
    </row>
    <row r="27" spans="1:53" ht="16.2" thickBot="1" x14ac:dyDescent="0.35">
      <c r="A27" s="9"/>
      <c r="B27" s="10"/>
      <c r="C27" s="11"/>
      <c r="D27" s="11"/>
      <c r="E27" s="11"/>
      <c r="F27" s="12"/>
      <c r="G27" s="12"/>
      <c r="H27" s="12"/>
      <c r="I27" s="13"/>
      <c r="J27" s="13"/>
      <c r="K27" s="13"/>
      <c r="L27" s="14"/>
      <c r="M27" s="14"/>
      <c r="N27" s="14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6"/>
      <c r="AQ27" s="16"/>
      <c r="AR27" s="16"/>
      <c r="AS27" s="17"/>
      <c r="AT27" s="17"/>
      <c r="AU27" s="17"/>
      <c r="AV27" s="8"/>
      <c r="AW27" s="8"/>
      <c r="AX27" s="8"/>
      <c r="AY27" s="6"/>
      <c r="AZ27" s="6"/>
      <c r="BA27" s="6"/>
    </row>
    <row r="28" spans="1:53" ht="16.2" thickBot="1" x14ac:dyDescent="0.35">
      <c r="A28" s="9"/>
      <c r="B28" s="10"/>
      <c r="C28" s="11"/>
      <c r="D28" s="11"/>
      <c r="E28" s="11"/>
      <c r="F28" s="12"/>
      <c r="G28" s="12"/>
      <c r="H28" s="12"/>
      <c r="I28" s="13"/>
      <c r="J28" s="13"/>
      <c r="K28" s="13"/>
      <c r="L28" s="14"/>
      <c r="M28" s="14"/>
      <c r="N28" s="14"/>
      <c r="O28" s="52">
        <v>57</v>
      </c>
      <c r="P28" s="53">
        <v>31</v>
      </c>
      <c r="Q28" s="53">
        <v>32</v>
      </c>
      <c r="R28" s="52">
        <v>19</v>
      </c>
      <c r="S28" s="53">
        <v>10</v>
      </c>
      <c r="T28" s="53">
        <v>9</v>
      </c>
      <c r="U28" s="52">
        <v>29</v>
      </c>
      <c r="V28" s="53">
        <v>14</v>
      </c>
      <c r="W28" s="53">
        <v>24</v>
      </c>
      <c r="X28" s="52">
        <v>63</v>
      </c>
      <c r="Y28" s="53">
        <v>35</v>
      </c>
      <c r="Z28" s="53">
        <v>38</v>
      </c>
      <c r="AA28" s="52">
        <v>60</v>
      </c>
      <c r="AB28" s="53">
        <v>34</v>
      </c>
      <c r="AC28" s="53">
        <v>38</v>
      </c>
      <c r="AD28" s="52">
        <v>60</v>
      </c>
      <c r="AE28" s="53">
        <v>29</v>
      </c>
      <c r="AF28" s="53">
        <v>34</v>
      </c>
      <c r="AG28" s="15"/>
      <c r="AH28" s="15"/>
      <c r="AI28" s="15"/>
      <c r="AJ28" s="15"/>
      <c r="AK28" s="15"/>
      <c r="AL28" s="15"/>
      <c r="AM28" s="15"/>
      <c r="AN28" s="15"/>
      <c r="AO28" s="15"/>
      <c r="AP28" s="16"/>
      <c r="AQ28" s="16"/>
      <c r="AR28" s="16"/>
      <c r="AS28" s="17"/>
      <c r="AT28" s="17"/>
      <c r="AU28" s="17"/>
      <c r="AV28" s="8">
        <f>(O28+R28+U28+X28+AA28+AD28)</f>
        <v>288</v>
      </c>
      <c r="AW28" s="8">
        <f>(P28+S28+V28+Y28+AB28+AE28)</f>
        <v>153</v>
      </c>
      <c r="AX28" s="8">
        <f>(Q28+T28+W28+Z28+AC28+AF28)</f>
        <v>175</v>
      </c>
      <c r="AY28" s="58">
        <f>(AV28*100/288)</f>
        <v>100</v>
      </c>
      <c r="AZ28" s="58">
        <f>(AW28*100/153)</f>
        <v>100</v>
      </c>
      <c r="BA28" s="58">
        <f>(AX28*100/175)</f>
        <v>100</v>
      </c>
    </row>
    <row r="29" spans="1:53" ht="16.2" thickBot="1" x14ac:dyDescent="0.35">
      <c r="A29" s="48">
        <v>24</v>
      </c>
      <c r="B29" s="49" t="s">
        <v>38</v>
      </c>
      <c r="C29" s="11"/>
      <c r="D29" s="11"/>
      <c r="E29" s="11"/>
      <c r="F29" s="12"/>
      <c r="G29" s="12"/>
      <c r="H29" s="12"/>
      <c r="I29" s="13"/>
      <c r="J29" s="13"/>
      <c r="K29" s="13"/>
      <c r="L29" s="14"/>
      <c r="M29" s="14"/>
      <c r="N29" s="14"/>
      <c r="O29" s="52">
        <v>0</v>
      </c>
      <c r="P29" s="53">
        <v>0</v>
      </c>
      <c r="Q29" s="53">
        <v>0</v>
      </c>
      <c r="R29" s="52">
        <v>2</v>
      </c>
      <c r="S29" s="53">
        <v>3</v>
      </c>
      <c r="T29" s="53">
        <v>0</v>
      </c>
      <c r="U29" s="52">
        <v>8</v>
      </c>
      <c r="V29" s="53">
        <v>5</v>
      </c>
      <c r="W29" s="53">
        <v>8</v>
      </c>
      <c r="X29" s="52">
        <v>45</v>
      </c>
      <c r="Y29" s="53">
        <v>21</v>
      </c>
      <c r="Z29" s="53">
        <v>28</v>
      </c>
      <c r="AA29" s="52">
        <v>34</v>
      </c>
      <c r="AB29" s="53">
        <v>14</v>
      </c>
      <c r="AC29" s="53">
        <v>20</v>
      </c>
      <c r="AD29" s="52">
        <v>52</v>
      </c>
      <c r="AE29" s="53">
        <v>24</v>
      </c>
      <c r="AF29" s="53">
        <v>31</v>
      </c>
      <c r="AG29" s="15"/>
      <c r="AH29" s="15"/>
      <c r="AI29" s="15"/>
      <c r="AJ29" s="15"/>
      <c r="AK29" s="15"/>
      <c r="AL29" s="15"/>
      <c r="AM29" s="15"/>
      <c r="AN29" s="15"/>
      <c r="AO29" s="15"/>
      <c r="AP29" s="16"/>
      <c r="AQ29" s="16"/>
      <c r="AR29" s="16"/>
      <c r="AS29" s="17"/>
      <c r="AT29" s="17"/>
      <c r="AU29" s="17"/>
      <c r="AV29" s="8">
        <f t="shared" ref="AV29:AV32" si="6">(O29+R29+U29+X29+AA29+AD29)</f>
        <v>141</v>
      </c>
      <c r="AW29" s="8">
        <f t="shared" ref="AW29:AW32" si="7">(P29+S29+V29+Y29+AB29+AE29)</f>
        <v>67</v>
      </c>
      <c r="AX29" s="8">
        <f t="shared" ref="AX29:AX32" si="8">(Q29+T29+W29+Z29+AC29+AF29)</f>
        <v>87</v>
      </c>
      <c r="AY29" s="58">
        <f t="shared" ref="AY29:AY32" si="9">(AV29*100/288)</f>
        <v>48.958333333333336</v>
      </c>
      <c r="AZ29" s="58">
        <f t="shared" ref="AZ29:AZ32" si="10">(AW29*100/153)</f>
        <v>43.790849673202615</v>
      </c>
      <c r="BA29" s="58">
        <f t="shared" ref="BA29:BA32" si="11">(AX29*100/175)</f>
        <v>49.714285714285715</v>
      </c>
    </row>
    <row r="30" spans="1:53" ht="16.2" thickBot="1" x14ac:dyDescent="0.35">
      <c r="A30" s="50">
        <v>25</v>
      </c>
      <c r="B30" s="51" t="s">
        <v>39</v>
      </c>
      <c r="C30" s="11"/>
      <c r="D30" s="11"/>
      <c r="E30" s="11"/>
      <c r="F30" s="12"/>
      <c r="G30" s="12"/>
      <c r="H30" s="12"/>
      <c r="I30" s="13"/>
      <c r="J30" s="13"/>
      <c r="K30" s="13"/>
      <c r="L30" s="14"/>
      <c r="M30" s="14"/>
      <c r="N30" s="14"/>
      <c r="O30" s="54">
        <v>4</v>
      </c>
      <c r="P30" s="55">
        <v>4</v>
      </c>
      <c r="Q30" s="55">
        <v>3</v>
      </c>
      <c r="R30" s="54">
        <v>12</v>
      </c>
      <c r="S30" s="55">
        <v>6</v>
      </c>
      <c r="T30" s="55">
        <v>7</v>
      </c>
      <c r="U30" s="54">
        <v>11</v>
      </c>
      <c r="V30" s="55">
        <v>7</v>
      </c>
      <c r="W30" s="55">
        <v>7</v>
      </c>
      <c r="X30" s="54">
        <v>52</v>
      </c>
      <c r="Y30" s="55">
        <v>22</v>
      </c>
      <c r="Z30" s="55">
        <v>29</v>
      </c>
      <c r="AA30" s="54">
        <v>12</v>
      </c>
      <c r="AB30" s="55">
        <v>5</v>
      </c>
      <c r="AC30" s="55">
        <v>6</v>
      </c>
      <c r="AD30" s="54">
        <v>43</v>
      </c>
      <c r="AE30" s="55">
        <v>22</v>
      </c>
      <c r="AF30" s="55">
        <v>31</v>
      </c>
      <c r="AG30" s="15"/>
      <c r="AH30" s="15"/>
      <c r="AI30" s="15"/>
      <c r="AJ30" s="15"/>
      <c r="AK30" s="15"/>
      <c r="AL30" s="15"/>
      <c r="AM30" s="15"/>
      <c r="AN30" s="15"/>
      <c r="AO30" s="15"/>
      <c r="AP30" s="16"/>
      <c r="AQ30" s="16"/>
      <c r="AR30" s="16"/>
      <c r="AS30" s="17"/>
      <c r="AT30" s="17"/>
      <c r="AU30" s="17"/>
      <c r="AV30" s="8">
        <f t="shared" si="6"/>
        <v>134</v>
      </c>
      <c r="AW30" s="8">
        <f t="shared" si="7"/>
        <v>66</v>
      </c>
      <c r="AX30" s="8">
        <f t="shared" si="8"/>
        <v>83</v>
      </c>
      <c r="AY30" s="58">
        <f t="shared" si="9"/>
        <v>46.527777777777779</v>
      </c>
      <c r="AZ30" s="58">
        <f t="shared" si="10"/>
        <v>43.137254901960787</v>
      </c>
      <c r="BA30" s="58">
        <f t="shared" si="11"/>
        <v>47.428571428571431</v>
      </c>
    </row>
    <row r="31" spans="1:53" ht="16.2" thickBot="1" x14ac:dyDescent="0.35">
      <c r="A31" s="50">
        <v>26</v>
      </c>
      <c r="B31" s="51" t="s">
        <v>40</v>
      </c>
      <c r="C31" s="11"/>
      <c r="D31" s="11"/>
      <c r="E31" s="11"/>
      <c r="F31" s="12"/>
      <c r="G31" s="12"/>
      <c r="H31" s="12"/>
      <c r="I31" s="13"/>
      <c r="J31" s="13"/>
      <c r="K31" s="13"/>
      <c r="L31" s="14"/>
      <c r="M31" s="14"/>
      <c r="N31" s="14"/>
      <c r="O31" s="54">
        <v>0</v>
      </c>
      <c r="P31" s="55">
        <v>2</v>
      </c>
      <c r="Q31" s="55">
        <v>4</v>
      </c>
      <c r="R31" s="54">
        <v>12</v>
      </c>
      <c r="S31" s="55">
        <v>6</v>
      </c>
      <c r="T31" s="55">
        <v>7</v>
      </c>
      <c r="U31" s="54">
        <v>12</v>
      </c>
      <c r="V31" s="55">
        <v>7</v>
      </c>
      <c r="W31" s="55">
        <v>11</v>
      </c>
      <c r="X31" s="54">
        <v>52</v>
      </c>
      <c r="Y31" s="55">
        <v>28</v>
      </c>
      <c r="Z31" s="55">
        <v>33</v>
      </c>
      <c r="AA31" s="54">
        <v>37</v>
      </c>
      <c r="AB31" s="55">
        <v>19</v>
      </c>
      <c r="AC31" s="55">
        <v>20</v>
      </c>
      <c r="AD31" s="54">
        <v>47</v>
      </c>
      <c r="AE31" s="55">
        <v>21</v>
      </c>
      <c r="AF31" s="55">
        <v>30</v>
      </c>
      <c r="AG31" s="15"/>
      <c r="AH31" s="15"/>
      <c r="AI31" s="15"/>
      <c r="AJ31" s="15"/>
      <c r="AK31" s="15"/>
      <c r="AL31" s="15"/>
      <c r="AM31" s="15"/>
      <c r="AN31" s="15"/>
      <c r="AO31" s="15"/>
      <c r="AP31" s="16"/>
      <c r="AQ31" s="16"/>
      <c r="AR31" s="16"/>
      <c r="AS31" s="17"/>
      <c r="AT31" s="17"/>
      <c r="AU31" s="17"/>
      <c r="AV31" s="8">
        <f t="shared" si="6"/>
        <v>160</v>
      </c>
      <c r="AW31" s="8">
        <f t="shared" si="7"/>
        <v>83</v>
      </c>
      <c r="AX31" s="8">
        <f t="shared" si="8"/>
        <v>105</v>
      </c>
      <c r="AY31" s="58">
        <f t="shared" si="9"/>
        <v>55.555555555555557</v>
      </c>
      <c r="AZ31" s="58">
        <f t="shared" si="10"/>
        <v>54.248366013071895</v>
      </c>
      <c r="BA31" s="58">
        <f t="shared" si="11"/>
        <v>60</v>
      </c>
    </row>
    <row r="32" spans="1:53" ht="16.2" thickBot="1" x14ac:dyDescent="0.35">
      <c r="A32" s="50">
        <v>27</v>
      </c>
      <c r="B32" s="51" t="s">
        <v>41</v>
      </c>
      <c r="C32" s="11"/>
      <c r="D32" s="11"/>
      <c r="E32" s="11"/>
      <c r="F32" s="12"/>
      <c r="G32" s="12"/>
      <c r="H32" s="12"/>
      <c r="I32" s="13"/>
      <c r="J32" s="13"/>
      <c r="K32" s="13"/>
      <c r="L32" s="14"/>
      <c r="M32" s="14"/>
      <c r="N32" s="14"/>
      <c r="O32" s="54">
        <v>5</v>
      </c>
      <c r="P32" s="55">
        <v>4</v>
      </c>
      <c r="Q32" s="55">
        <v>4</v>
      </c>
      <c r="R32" s="54">
        <v>9</v>
      </c>
      <c r="S32" s="55">
        <v>5</v>
      </c>
      <c r="T32" s="55">
        <v>6</v>
      </c>
      <c r="U32" s="54">
        <v>27</v>
      </c>
      <c r="V32" s="55">
        <v>13</v>
      </c>
      <c r="W32" s="55">
        <v>15</v>
      </c>
      <c r="X32" s="54">
        <v>41</v>
      </c>
      <c r="Y32" s="55">
        <v>23</v>
      </c>
      <c r="Z32" s="55">
        <v>25</v>
      </c>
      <c r="AA32" s="54">
        <v>36</v>
      </c>
      <c r="AB32" s="55">
        <v>17</v>
      </c>
      <c r="AC32" s="55">
        <v>24</v>
      </c>
      <c r="AD32" s="59">
        <v>41</v>
      </c>
      <c r="AE32" s="60">
        <v>23</v>
      </c>
      <c r="AF32" s="60">
        <v>25</v>
      </c>
      <c r="AG32" s="15"/>
      <c r="AH32" s="15"/>
      <c r="AI32" s="15"/>
      <c r="AJ32" s="15"/>
      <c r="AK32" s="15"/>
      <c r="AL32" s="15"/>
      <c r="AM32" s="15"/>
      <c r="AN32" s="15"/>
      <c r="AO32" s="15"/>
      <c r="AP32" s="16"/>
      <c r="AQ32" s="16"/>
      <c r="AR32" s="16"/>
      <c r="AS32" s="17"/>
      <c r="AT32" s="17"/>
      <c r="AU32" s="17"/>
      <c r="AV32" s="8">
        <f t="shared" si="6"/>
        <v>159</v>
      </c>
      <c r="AW32" s="8">
        <f t="shared" si="7"/>
        <v>85</v>
      </c>
      <c r="AX32" s="8">
        <f t="shared" si="8"/>
        <v>99</v>
      </c>
      <c r="AY32" s="58">
        <f t="shared" si="9"/>
        <v>55.208333333333336</v>
      </c>
      <c r="AZ32" s="58">
        <f t="shared" si="10"/>
        <v>55.555555555555557</v>
      </c>
      <c r="BA32" s="58">
        <f t="shared" si="11"/>
        <v>56.571428571428569</v>
      </c>
    </row>
    <row r="33" spans="1:53" ht="16.2" thickBot="1" x14ac:dyDescent="0.35">
      <c r="A33" s="9"/>
      <c r="B33" s="10"/>
      <c r="C33" s="11"/>
      <c r="D33" s="11"/>
      <c r="E33" s="11"/>
      <c r="F33" s="12"/>
      <c r="G33" s="12"/>
      <c r="H33" s="12"/>
      <c r="I33" s="13"/>
      <c r="J33" s="18"/>
      <c r="K33" s="13"/>
      <c r="L33" s="14"/>
      <c r="M33" s="14"/>
      <c r="N33" s="14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6"/>
      <c r="AQ33" s="16"/>
      <c r="AR33" s="16"/>
      <c r="AS33" s="17"/>
      <c r="AT33" s="17"/>
      <c r="AU33" s="17"/>
      <c r="AV33" s="8"/>
      <c r="AW33" s="8"/>
      <c r="AX33" s="8"/>
      <c r="AY33" s="6"/>
      <c r="AZ33" s="6"/>
      <c r="BA33" s="6"/>
    </row>
    <row r="34" spans="1:53" ht="16.2" thickBot="1" x14ac:dyDescent="0.35">
      <c r="A34" s="9"/>
      <c r="B34" s="10"/>
      <c r="C34" s="11"/>
      <c r="D34" s="11"/>
      <c r="E34" s="11"/>
      <c r="F34" s="12"/>
      <c r="G34" s="12"/>
      <c r="H34" s="12"/>
      <c r="I34" s="13"/>
      <c r="J34" s="13"/>
      <c r="K34" s="13"/>
      <c r="L34" s="14"/>
      <c r="M34" s="14"/>
      <c r="N34" s="14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6"/>
      <c r="AQ34" s="16"/>
      <c r="AR34" s="16"/>
      <c r="AS34" s="17"/>
      <c r="AT34" s="17"/>
      <c r="AU34" s="17"/>
      <c r="AV34" s="8"/>
      <c r="AW34" s="8"/>
      <c r="AX34" s="8"/>
      <c r="AY34" s="6"/>
      <c r="AZ34" s="6"/>
      <c r="BA34" s="6"/>
    </row>
    <row r="35" spans="1:53" ht="16.2" thickBot="1" x14ac:dyDescent="0.35">
      <c r="A35" s="9"/>
      <c r="B35" s="10"/>
      <c r="C35" s="11"/>
      <c r="D35" s="11"/>
      <c r="E35" s="11"/>
      <c r="F35" s="12"/>
      <c r="G35" s="12"/>
      <c r="H35" s="12"/>
      <c r="I35" s="13"/>
      <c r="J35" s="13"/>
      <c r="K35" s="13"/>
      <c r="L35" s="14"/>
      <c r="M35" s="14"/>
      <c r="N35" s="14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6"/>
      <c r="AQ35" s="16"/>
      <c r="AR35" s="16"/>
      <c r="AS35" s="17"/>
      <c r="AT35" s="17"/>
      <c r="AU35" s="17"/>
      <c r="AV35" s="8"/>
      <c r="AW35" s="8"/>
      <c r="AX35" s="8"/>
      <c r="AY35" s="6"/>
      <c r="AZ35" s="6"/>
      <c r="BA35" s="6"/>
    </row>
    <row r="36" spans="1:53" ht="16.2" thickBot="1" x14ac:dyDescent="0.35">
      <c r="A36" s="9"/>
      <c r="B36" s="10"/>
      <c r="C36" s="11"/>
      <c r="D36" s="11"/>
      <c r="E36" s="11"/>
      <c r="F36" s="12"/>
      <c r="G36" s="12"/>
      <c r="H36" s="12"/>
      <c r="I36" s="13"/>
      <c r="J36" s="13"/>
      <c r="K36" s="13"/>
      <c r="L36" s="14"/>
      <c r="M36" s="14"/>
      <c r="N36" s="14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6"/>
      <c r="AQ36" s="16"/>
      <c r="AR36" s="16"/>
      <c r="AS36" s="17"/>
      <c r="AT36" s="17"/>
      <c r="AU36" s="17"/>
      <c r="AV36" s="8"/>
      <c r="AW36" s="8"/>
      <c r="AX36" s="8"/>
      <c r="AY36" s="6"/>
      <c r="AZ36" s="6"/>
      <c r="BA36" s="6"/>
    </row>
    <row r="37" spans="1:53" ht="16.2" thickBot="1" x14ac:dyDescent="0.35">
      <c r="A37" s="9"/>
      <c r="B37" s="10"/>
      <c r="C37" s="11"/>
      <c r="D37" s="11"/>
      <c r="E37" s="11"/>
      <c r="F37" s="12"/>
      <c r="G37" s="12"/>
      <c r="H37" s="12"/>
      <c r="I37" s="13"/>
      <c r="J37" s="13"/>
      <c r="K37" s="13"/>
      <c r="L37" s="14"/>
      <c r="M37" s="14"/>
      <c r="N37" s="14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6"/>
      <c r="AQ37" s="16"/>
      <c r="AR37" s="16"/>
      <c r="AS37" s="17"/>
      <c r="AT37" s="17"/>
      <c r="AU37" s="17"/>
      <c r="AV37" s="8"/>
      <c r="AW37" s="8"/>
      <c r="AX37" s="8"/>
      <c r="AY37" s="6"/>
      <c r="AZ37" s="6"/>
      <c r="BA37" s="6"/>
    </row>
    <row r="38" spans="1:53" ht="16.2" thickBot="1" x14ac:dyDescent="0.35">
      <c r="A38" s="9"/>
      <c r="B38" s="10"/>
      <c r="C38" s="11"/>
      <c r="D38" s="11"/>
      <c r="E38" s="11"/>
      <c r="F38" s="12"/>
      <c r="G38" s="12"/>
      <c r="H38" s="12"/>
      <c r="I38" s="13"/>
      <c r="J38" s="13"/>
      <c r="K38" s="13"/>
      <c r="L38" s="14"/>
      <c r="M38" s="14"/>
      <c r="N38" s="14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6"/>
      <c r="AQ38" s="16"/>
      <c r="AR38" s="16"/>
      <c r="AS38" s="17"/>
      <c r="AT38" s="17"/>
      <c r="AU38" s="17"/>
      <c r="AV38" s="8"/>
      <c r="AW38" s="8"/>
      <c r="AX38" s="8"/>
      <c r="AY38" s="6"/>
      <c r="AZ38" s="6"/>
      <c r="BA38" s="6"/>
    </row>
    <row r="39" spans="1:53" ht="16.2" thickBot="1" x14ac:dyDescent="0.35">
      <c r="A39" s="9"/>
      <c r="B39" s="10"/>
      <c r="C39" s="11"/>
      <c r="D39" s="11"/>
      <c r="E39" s="11"/>
      <c r="F39" s="12"/>
      <c r="G39" s="12"/>
      <c r="H39" s="12"/>
      <c r="I39" s="13"/>
      <c r="J39" s="13"/>
      <c r="K39" s="13"/>
      <c r="L39" s="14"/>
      <c r="M39" s="14"/>
      <c r="N39" s="14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6"/>
      <c r="AQ39" s="16"/>
      <c r="AR39" s="16"/>
      <c r="AS39" s="17"/>
      <c r="AT39" s="17"/>
      <c r="AU39" s="17"/>
      <c r="AV39" s="8"/>
      <c r="AW39" s="8"/>
      <c r="AX39" s="8"/>
      <c r="AY39" s="6"/>
      <c r="AZ39" s="6"/>
      <c r="BA39" s="6"/>
    </row>
    <row r="40" spans="1:53" ht="16.2" thickBot="1" x14ac:dyDescent="0.35">
      <c r="A40" s="9"/>
      <c r="B40" s="10"/>
      <c r="C40" s="11"/>
      <c r="D40" s="11"/>
      <c r="E40" s="11"/>
      <c r="F40" s="12"/>
      <c r="G40" s="12"/>
      <c r="H40" s="12"/>
      <c r="I40" s="13"/>
      <c r="J40" s="13"/>
      <c r="K40" s="13"/>
      <c r="L40" s="14"/>
      <c r="M40" s="14"/>
      <c r="N40" s="14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6"/>
      <c r="AQ40" s="16"/>
      <c r="AR40" s="16"/>
      <c r="AS40" s="17"/>
      <c r="AT40" s="17"/>
      <c r="AU40" s="17"/>
      <c r="AV40" s="8"/>
      <c r="AW40" s="8"/>
      <c r="AX40" s="8"/>
      <c r="AY40" s="6"/>
      <c r="AZ40" s="6"/>
      <c r="BA40" s="6"/>
    </row>
    <row r="41" spans="1:53" ht="16.2" thickBot="1" x14ac:dyDescent="0.35">
      <c r="A41" s="9"/>
      <c r="B41" s="10"/>
      <c r="C41" s="11"/>
      <c r="D41" s="11"/>
      <c r="E41" s="11"/>
      <c r="F41" s="12"/>
      <c r="G41" s="12"/>
      <c r="H41" s="12"/>
      <c r="I41" s="13"/>
      <c r="J41" s="13"/>
      <c r="K41" s="13"/>
      <c r="L41" s="14"/>
      <c r="M41" s="14"/>
      <c r="N41" s="14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6"/>
      <c r="AQ41" s="16"/>
      <c r="AR41" s="16"/>
      <c r="AS41" s="17"/>
      <c r="AT41" s="17"/>
      <c r="AU41" s="17"/>
      <c r="AV41" s="8"/>
      <c r="AW41" s="8"/>
      <c r="AX41" s="8"/>
      <c r="AY41" s="6"/>
      <c r="AZ41" s="6"/>
      <c r="BA41" s="6"/>
    </row>
    <row r="42" spans="1:53" ht="16.2" thickBot="1" x14ac:dyDescent="0.35">
      <c r="A42" s="9"/>
      <c r="B42" s="10"/>
      <c r="C42" s="11"/>
      <c r="D42" s="11"/>
      <c r="E42" s="11"/>
      <c r="F42" s="12"/>
      <c r="G42" s="12"/>
      <c r="H42" s="12"/>
      <c r="I42" s="13"/>
      <c r="J42" s="13"/>
      <c r="K42" s="13"/>
      <c r="L42" s="14"/>
      <c r="M42" s="14"/>
      <c r="N42" s="14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6"/>
      <c r="AQ42" s="16"/>
      <c r="AR42" s="16"/>
      <c r="AS42" s="17"/>
      <c r="AT42" s="17"/>
      <c r="AU42" s="17"/>
      <c r="AV42" s="8"/>
      <c r="AW42" s="8"/>
      <c r="AX42" s="8"/>
      <c r="AY42" s="6"/>
      <c r="AZ42" s="6"/>
      <c r="BA42" s="6"/>
    </row>
    <row r="43" spans="1:53" ht="16.2" thickBot="1" x14ac:dyDescent="0.35">
      <c r="A43" s="9"/>
      <c r="B43" s="10"/>
      <c r="C43" s="11"/>
      <c r="D43" s="11"/>
      <c r="E43" s="11"/>
      <c r="F43" s="19"/>
      <c r="G43" s="19"/>
      <c r="H43" s="19"/>
      <c r="I43" s="18"/>
      <c r="J43" s="18"/>
      <c r="K43" s="13"/>
      <c r="L43" s="20"/>
      <c r="M43" s="20"/>
      <c r="N43" s="20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16"/>
      <c r="AQ43" s="16"/>
      <c r="AR43" s="16"/>
      <c r="AS43" s="17"/>
      <c r="AT43" s="17"/>
      <c r="AU43" s="17"/>
      <c r="AV43" s="8"/>
      <c r="AW43" s="8"/>
      <c r="AX43" s="8"/>
      <c r="AY43" s="6"/>
      <c r="AZ43" s="6"/>
      <c r="BA43" s="6"/>
    </row>
    <row r="44" spans="1:53" ht="16.2" thickBot="1" x14ac:dyDescent="0.35">
      <c r="A44" s="22"/>
      <c r="B44" s="8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4"/>
      <c r="AQ44" s="24"/>
      <c r="AR44" s="24"/>
      <c r="AS44" s="23"/>
      <c r="AT44" s="23"/>
      <c r="AU44" s="23"/>
      <c r="AV44" s="23"/>
      <c r="AW44" s="23"/>
      <c r="AX44" s="23"/>
      <c r="AY44" s="6"/>
      <c r="AZ44" s="6"/>
      <c r="BA44" s="6"/>
    </row>
    <row r="45" spans="1:53" ht="16.2" thickBot="1" x14ac:dyDescent="0.35">
      <c r="A45" s="9"/>
      <c r="B45" s="10"/>
      <c r="C45" s="11"/>
      <c r="D45" s="11"/>
      <c r="E45" s="11"/>
      <c r="F45" s="19"/>
      <c r="G45" s="19"/>
      <c r="H45" s="19"/>
      <c r="I45" s="18"/>
      <c r="J45" s="18"/>
      <c r="K45" s="13"/>
      <c r="L45" s="20"/>
      <c r="M45" s="20"/>
      <c r="N45" s="20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16"/>
      <c r="AQ45" s="16"/>
      <c r="AR45" s="16"/>
      <c r="AS45" s="17"/>
      <c r="AT45" s="17"/>
      <c r="AU45" s="17"/>
      <c r="AV45" s="8"/>
      <c r="AW45" s="8"/>
      <c r="AX45" s="8"/>
      <c r="AY45" s="6"/>
      <c r="AZ45" s="6"/>
      <c r="BA45" s="6"/>
    </row>
    <row r="46" spans="1:53" ht="16.2" thickBot="1" x14ac:dyDescent="0.35">
      <c r="A46" s="9"/>
      <c r="B46" s="10"/>
      <c r="C46" s="11"/>
      <c r="D46" s="11"/>
      <c r="E46" s="11"/>
      <c r="F46" s="19"/>
      <c r="G46" s="19"/>
      <c r="H46" s="19"/>
      <c r="I46" s="18"/>
      <c r="J46" s="18"/>
      <c r="K46" s="13"/>
      <c r="L46" s="20"/>
      <c r="M46" s="20"/>
      <c r="N46" s="20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16"/>
      <c r="AQ46" s="16"/>
      <c r="AR46" s="16"/>
      <c r="AS46" s="17"/>
      <c r="AT46" s="17"/>
      <c r="AU46" s="17"/>
      <c r="AV46" s="8"/>
      <c r="AW46" s="8"/>
      <c r="AX46" s="8"/>
      <c r="AY46" s="6"/>
      <c r="AZ46" s="6"/>
      <c r="BA46" s="6"/>
    </row>
    <row r="47" spans="1:53" ht="16.2" thickBot="1" x14ac:dyDescent="0.35">
      <c r="A47" s="9"/>
      <c r="B47" s="10"/>
      <c r="C47" s="11"/>
      <c r="D47" s="11"/>
      <c r="E47" s="11"/>
      <c r="F47" s="19"/>
      <c r="G47" s="19"/>
      <c r="H47" s="19"/>
      <c r="I47" s="18"/>
      <c r="J47" s="18"/>
      <c r="K47" s="13"/>
      <c r="L47" s="20"/>
      <c r="M47" s="20"/>
      <c r="N47" s="20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16"/>
      <c r="AQ47" s="16"/>
      <c r="AR47" s="16"/>
      <c r="AS47" s="17"/>
      <c r="AT47" s="17"/>
      <c r="AU47" s="17"/>
      <c r="AV47" s="8"/>
      <c r="AW47" s="8"/>
      <c r="AX47" s="8"/>
      <c r="AY47" s="6"/>
      <c r="AZ47" s="6"/>
      <c r="BA47" s="6"/>
    </row>
    <row r="48" spans="1:53" ht="16.2" thickBot="1" x14ac:dyDescent="0.35">
      <c r="A48" s="9"/>
      <c r="B48" s="10"/>
      <c r="C48" s="11"/>
      <c r="D48" s="11"/>
      <c r="E48" s="11"/>
      <c r="F48" s="19"/>
      <c r="G48" s="19"/>
      <c r="H48" s="19"/>
      <c r="I48" s="18"/>
      <c r="J48" s="18"/>
      <c r="K48" s="13"/>
      <c r="L48" s="20"/>
      <c r="M48" s="20"/>
      <c r="N48" s="20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16"/>
      <c r="AQ48" s="16"/>
      <c r="AR48" s="16"/>
      <c r="AS48" s="17"/>
      <c r="AT48" s="17"/>
      <c r="AU48" s="17"/>
      <c r="AV48" s="8"/>
      <c r="AW48" s="8"/>
      <c r="AX48" s="8"/>
      <c r="AY48" s="6"/>
      <c r="AZ48" s="6"/>
      <c r="BA48" s="6"/>
    </row>
    <row r="49" spans="1:53" ht="16.2" thickBot="1" x14ac:dyDescent="0.35">
      <c r="A49" s="9"/>
      <c r="B49" s="10"/>
      <c r="C49" s="11"/>
      <c r="D49" s="11"/>
      <c r="E49" s="11"/>
      <c r="F49" s="19"/>
      <c r="G49" s="19"/>
      <c r="H49" s="19"/>
      <c r="I49" s="18"/>
      <c r="J49" s="18"/>
      <c r="K49" s="13"/>
      <c r="L49" s="20"/>
      <c r="M49" s="20"/>
      <c r="N49" s="20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16"/>
      <c r="AQ49" s="16"/>
      <c r="AR49" s="16"/>
      <c r="AS49" s="17"/>
      <c r="AT49" s="17"/>
      <c r="AU49" s="17"/>
      <c r="AV49" s="8"/>
      <c r="AW49" s="8"/>
      <c r="AX49" s="8"/>
      <c r="AY49" s="6"/>
      <c r="AZ49" s="6"/>
      <c r="BA49" s="6"/>
    </row>
    <row r="50" spans="1:53" ht="16.2" thickBot="1" x14ac:dyDescent="0.35">
      <c r="A50" s="9"/>
      <c r="B50" s="10"/>
      <c r="C50" s="11"/>
      <c r="D50" s="11"/>
      <c r="E50" s="11"/>
      <c r="F50" s="19"/>
      <c r="G50" s="19"/>
      <c r="H50" s="19"/>
      <c r="I50" s="18"/>
      <c r="J50" s="18"/>
      <c r="K50" s="13"/>
      <c r="L50" s="20"/>
      <c r="M50" s="20"/>
      <c r="N50" s="20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16"/>
      <c r="AQ50" s="16"/>
      <c r="AR50" s="16"/>
      <c r="AS50" s="17"/>
      <c r="AT50" s="17"/>
      <c r="AU50" s="17"/>
      <c r="AV50" s="8"/>
      <c r="AW50" s="8"/>
      <c r="AX50" s="8"/>
      <c r="AY50" s="6"/>
      <c r="AZ50" s="6"/>
      <c r="BA50" s="6"/>
    </row>
    <row r="51" spans="1:53" ht="16.2" thickBot="1" x14ac:dyDescent="0.35">
      <c r="A51" s="9"/>
      <c r="B51" s="10"/>
      <c r="C51" s="11"/>
      <c r="D51" s="11"/>
      <c r="E51" s="11"/>
      <c r="F51" s="19"/>
      <c r="G51" s="19"/>
      <c r="H51" s="19"/>
      <c r="I51" s="18"/>
      <c r="J51" s="18"/>
      <c r="K51" s="13"/>
      <c r="L51" s="20"/>
      <c r="M51" s="20"/>
      <c r="N51" s="20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16"/>
      <c r="AQ51" s="16"/>
      <c r="AR51" s="16"/>
      <c r="AS51" s="17"/>
      <c r="AT51" s="17"/>
      <c r="AU51" s="17"/>
      <c r="AV51" s="8"/>
      <c r="AW51" s="8"/>
      <c r="AX51" s="8"/>
      <c r="AY51" s="6"/>
      <c r="AZ51" s="6"/>
      <c r="BA51" s="6"/>
    </row>
    <row r="52" spans="1:53" ht="16.2" thickBot="1" x14ac:dyDescent="0.35">
      <c r="A52" s="9"/>
      <c r="B52" s="10"/>
      <c r="C52" s="11"/>
      <c r="D52" s="11"/>
      <c r="E52" s="11"/>
      <c r="F52" s="19"/>
      <c r="G52" s="19"/>
      <c r="H52" s="19"/>
      <c r="I52" s="18"/>
      <c r="J52" s="18"/>
      <c r="K52" s="13"/>
      <c r="L52" s="20"/>
      <c r="M52" s="20"/>
      <c r="N52" s="20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16"/>
      <c r="AQ52" s="16"/>
      <c r="AR52" s="16"/>
      <c r="AS52" s="17"/>
      <c r="AT52" s="17"/>
      <c r="AU52" s="17"/>
      <c r="AV52" s="8"/>
      <c r="AW52" s="8"/>
      <c r="AX52" s="8"/>
      <c r="AY52" s="6"/>
      <c r="AZ52" s="6"/>
      <c r="BA52" s="6"/>
    </row>
    <row r="53" spans="1:53" ht="16.2" thickBot="1" x14ac:dyDescent="0.35">
      <c r="A53" s="9"/>
      <c r="B53" s="10"/>
      <c r="C53" s="11"/>
      <c r="D53" s="11"/>
      <c r="E53" s="11"/>
      <c r="F53" s="19"/>
      <c r="G53" s="19"/>
      <c r="H53" s="19"/>
      <c r="I53" s="18"/>
      <c r="J53" s="18"/>
      <c r="K53" s="13"/>
      <c r="L53" s="20"/>
      <c r="M53" s="20"/>
      <c r="N53" s="20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16"/>
      <c r="AQ53" s="16"/>
      <c r="AR53" s="16"/>
      <c r="AS53" s="17"/>
      <c r="AT53" s="17"/>
      <c r="AU53" s="17"/>
      <c r="AV53" s="8"/>
      <c r="AW53" s="8"/>
      <c r="AX53" s="8"/>
      <c r="AY53" s="6"/>
      <c r="AZ53" s="6"/>
      <c r="BA53" s="6"/>
    </row>
    <row r="54" spans="1:53" ht="16.2" thickBot="1" x14ac:dyDescent="0.35">
      <c r="A54" s="9"/>
      <c r="B54" s="10"/>
      <c r="C54" s="11"/>
      <c r="D54" s="11"/>
      <c r="E54" s="11"/>
      <c r="F54" s="19"/>
      <c r="G54" s="19"/>
      <c r="H54" s="19"/>
      <c r="I54" s="18"/>
      <c r="J54" s="18"/>
      <c r="K54" s="13"/>
      <c r="L54" s="20"/>
      <c r="M54" s="20"/>
      <c r="N54" s="20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16"/>
      <c r="AQ54" s="16"/>
      <c r="AR54" s="16"/>
      <c r="AS54" s="17"/>
      <c r="AT54" s="17"/>
      <c r="AU54" s="17"/>
      <c r="AV54" s="8"/>
      <c r="AW54" s="8"/>
      <c r="AX54" s="8"/>
      <c r="AY54" s="6"/>
      <c r="AZ54" s="6"/>
      <c r="BA54" s="6"/>
    </row>
    <row r="55" spans="1:53" ht="16.2" thickBot="1" x14ac:dyDescent="0.35">
      <c r="A55" s="9"/>
      <c r="B55" s="10"/>
      <c r="C55" s="11"/>
      <c r="D55" s="11"/>
      <c r="E55" s="11"/>
      <c r="F55" s="19"/>
      <c r="G55" s="19"/>
      <c r="H55" s="19"/>
      <c r="I55" s="18"/>
      <c r="J55" s="18"/>
      <c r="K55" s="13"/>
      <c r="L55" s="20"/>
      <c r="M55" s="20"/>
      <c r="N55" s="20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16"/>
      <c r="AQ55" s="16"/>
      <c r="AR55" s="16"/>
      <c r="AS55" s="17"/>
      <c r="AT55" s="17"/>
      <c r="AU55" s="17"/>
      <c r="AV55" s="8"/>
      <c r="AW55" s="8"/>
      <c r="AX55" s="8"/>
      <c r="AY55" s="6"/>
      <c r="AZ55" s="6"/>
      <c r="BA55" s="6"/>
    </row>
    <row r="56" spans="1:53" ht="16.2" thickBot="1" x14ac:dyDescent="0.35">
      <c r="A56" s="9"/>
      <c r="B56" s="10"/>
      <c r="C56" s="11"/>
      <c r="D56" s="11"/>
      <c r="E56" s="11"/>
      <c r="F56" s="19"/>
      <c r="G56" s="19"/>
      <c r="H56" s="19"/>
      <c r="I56" s="18"/>
      <c r="J56" s="18"/>
      <c r="K56" s="13"/>
      <c r="L56" s="20"/>
      <c r="M56" s="20"/>
      <c r="N56" s="20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16"/>
      <c r="AQ56" s="16"/>
      <c r="AR56" s="16"/>
      <c r="AS56" s="17"/>
      <c r="AT56" s="17"/>
      <c r="AU56" s="17"/>
      <c r="AV56" s="8"/>
      <c r="AW56" s="8"/>
      <c r="AX56" s="8"/>
      <c r="AY56" s="6"/>
      <c r="AZ56" s="6"/>
      <c r="BA56" s="6"/>
    </row>
    <row r="57" spans="1:53" ht="16.2" thickBot="1" x14ac:dyDescent="0.35">
      <c r="A57" s="9"/>
      <c r="B57" s="10"/>
      <c r="C57" s="11"/>
      <c r="D57" s="11"/>
      <c r="E57" s="11"/>
      <c r="F57" s="19"/>
      <c r="G57" s="19"/>
      <c r="H57" s="19"/>
      <c r="I57" s="18"/>
      <c r="J57" s="18"/>
      <c r="K57" s="13"/>
      <c r="L57" s="20"/>
      <c r="M57" s="20"/>
      <c r="N57" s="20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16"/>
      <c r="AQ57" s="16"/>
      <c r="AR57" s="16"/>
      <c r="AS57" s="17"/>
      <c r="AT57" s="17"/>
      <c r="AU57" s="17"/>
      <c r="AV57" s="8"/>
      <c r="AW57" s="8"/>
      <c r="AX57" s="8"/>
      <c r="AY57" s="6"/>
      <c r="AZ57" s="6"/>
      <c r="BA57" s="6"/>
    </row>
    <row r="58" spans="1:53" ht="16.2" thickBot="1" x14ac:dyDescent="0.35">
      <c r="A58" s="9"/>
      <c r="B58" s="10"/>
      <c r="C58" s="11"/>
      <c r="D58" s="11"/>
      <c r="E58" s="11"/>
      <c r="F58" s="19"/>
      <c r="G58" s="19"/>
      <c r="H58" s="19"/>
      <c r="I58" s="18"/>
      <c r="J58" s="18"/>
      <c r="K58" s="13"/>
      <c r="L58" s="20"/>
      <c r="M58" s="20"/>
      <c r="N58" s="20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16"/>
      <c r="AQ58" s="16"/>
      <c r="AR58" s="16"/>
      <c r="AS58" s="17"/>
      <c r="AT58" s="17"/>
      <c r="AU58" s="17"/>
      <c r="AV58" s="8"/>
      <c r="AW58" s="8"/>
      <c r="AX58" s="8"/>
      <c r="AY58" s="6"/>
      <c r="AZ58" s="6"/>
      <c r="BA58" s="6"/>
    </row>
    <row r="59" spans="1:53" ht="16.2" thickBot="1" x14ac:dyDescent="0.35">
      <c r="A59" s="9"/>
      <c r="B59" s="10"/>
      <c r="C59" s="11"/>
      <c r="D59" s="11"/>
      <c r="E59" s="11"/>
      <c r="F59" s="19"/>
      <c r="G59" s="19"/>
      <c r="H59" s="19"/>
      <c r="I59" s="18"/>
      <c r="J59" s="18"/>
      <c r="K59" s="18"/>
      <c r="L59" s="20"/>
      <c r="M59" s="20"/>
      <c r="N59" s="20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16"/>
      <c r="AQ59" s="16"/>
      <c r="AR59" s="16"/>
      <c r="AS59" s="17"/>
      <c r="AT59" s="17"/>
      <c r="AU59" s="17"/>
      <c r="AV59" s="8"/>
      <c r="AW59" s="8"/>
      <c r="AX59" s="8"/>
      <c r="AY59" s="6"/>
      <c r="AZ59" s="6"/>
      <c r="BA59" s="6"/>
    </row>
    <row r="60" spans="1:53" ht="16.2" thickBot="1" x14ac:dyDescent="0.35">
      <c r="A60" s="9"/>
      <c r="B60" s="10"/>
      <c r="C60" s="11"/>
      <c r="D60" s="11"/>
      <c r="E60" s="11"/>
      <c r="F60" s="19"/>
      <c r="G60" s="19"/>
      <c r="H60" s="19"/>
      <c r="I60" s="18"/>
      <c r="J60" s="18"/>
      <c r="K60" s="18"/>
      <c r="L60" s="20"/>
      <c r="M60" s="20"/>
      <c r="N60" s="20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16"/>
      <c r="AQ60" s="16"/>
      <c r="AR60" s="16"/>
      <c r="AS60" s="17"/>
      <c r="AT60" s="17"/>
      <c r="AU60" s="17"/>
      <c r="AV60" s="8"/>
      <c r="AW60" s="8"/>
      <c r="AX60" s="8"/>
      <c r="AY60" s="6"/>
      <c r="AZ60" s="6"/>
      <c r="BA60" s="6"/>
    </row>
    <row r="61" spans="1:53" ht="16.2" thickBot="1" x14ac:dyDescent="0.35">
      <c r="A61" s="9"/>
      <c r="B61" s="10"/>
      <c r="C61" s="11"/>
      <c r="D61" s="11"/>
      <c r="E61" s="11"/>
      <c r="F61" s="19"/>
      <c r="G61" s="19"/>
      <c r="H61" s="19"/>
      <c r="I61" s="18"/>
      <c r="J61" s="18"/>
      <c r="K61" s="18"/>
      <c r="L61" s="20"/>
      <c r="M61" s="20"/>
      <c r="N61" s="20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16"/>
      <c r="AQ61" s="16"/>
      <c r="AR61" s="16"/>
      <c r="AS61" s="17"/>
      <c r="AT61" s="17"/>
      <c r="AU61" s="17"/>
      <c r="AV61" s="8"/>
      <c r="AW61" s="8"/>
      <c r="AX61" s="8"/>
      <c r="AY61" s="6"/>
      <c r="AZ61" s="6"/>
      <c r="BA61" s="6"/>
    </row>
    <row r="62" spans="1:53" ht="16.2" thickBot="1" x14ac:dyDescent="0.35">
      <c r="A62" s="9"/>
      <c r="B62" s="10"/>
      <c r="C62" s="11"/>
      <c r="D62" s="11"/>
      <c r="E62" s="11"/>
      <c r="F62" s="19"/>
      <c r="G62" s="19"/>
      <c r="H62" s="19"/>
      <c r="I62" s="18"/>
      <c r="J62" s="18"/>
      <c r="K62" s="18"/>
      <c r="L62" s="20"/>
      <c r="M62" s="20"/>
      <c r="N62" s="20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16"/>
      <c r="AQ62" s="16"/>
      <c r="AR62" s="16"/>
      <c r="AS62" s="17"/>
      <c r="AT62" s="17"/>
      <c r="AU62" s="17"/>
      <c r="AV62" s="8"/>
      <c r="AW62" s="8"/>
      <c r="AX62" s="8"/>
      <c r="AY62" s="6"/>
      <c r="AZ62" s="6"/>
      <c r="BA62" s="6"/>
    </row>
    <row r="63" spans="1:53" ht="16.2" thickBot="1" x14ac:dyDescent="0.35">
      <c r="A63" s="9"/>
      <c r="B63" s="10"/>
      <c r="C63" s="11"/>
      <c r="D63" s="11"/>
      <c r="E63" s="11"/>
      <c r="F63" s="19"/>
      <c r="G63" s="19"/>
      <c r="H63" s="19"/>
      <c r="I63" s="18"/>
      <c r="J63" s="18"/>
      <c r="K63" s="18"/>
      <c r="L63" s="20"/>
      <c r="M63" s="20"/>
      <c r="N63" s="20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16"/>
      <c r="AQ63" s="16"/>
      <c r="AR63" s="16"/>
      <c r="AS63" s="17"/>
      <c r="AT63" s="17"/>
      <c r="AU63" s="17"/>
      <c r="AV63" s="8"/>
      <c r="AW63" s="8"/>
      <c r="AX63" s="8"/>
      <c r="AY63" s="6"/>
      <c r="AZ63" s="6"/>
      <c r="BA63" s="6"/>
    </row>
    <row r="64" spans="1:53" ht="16.2" thickBot="1" x14ac:dyDescent="0.35">
      <c r="A64" s="9"/>
      <c r="B64" s="10"/>
      <c r="C64" s="11"/>
      <c r="D64" s="11"/>
      <c r="E64" s="11"/>
      <c r="F64" s="19"/>
      <c r="G64" s="19"/>
      <c r="H64" s="19"/>
      <c r="I64" s="18"/>
      <c r="J64" s="18"/>
      <c r="K64" s="18"/>
      <c r="L64" s="20"/>
      <c r="M64" s="20"/>
      <c r="N64" s="20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16"/>
      <c r="AQ64" s="16"/>
      <c r="AR64" s="16"/>
      <c r="AS64" s="17"/>
      <c r="AT64" s="17"/>
      <c r="AU64" s="17"/>
      <c r="AV64" s="8"/>
      <c r="AW64" s="8"/>
      <c r="AX64" s="8"/>
      <c r="AY64" s="6"/>
      <c r="AZ64" s="6"/>
      <c r="BA64" s="6"/>
    </row>
    <row r="65" spans="1:53" ht="16.2" thickBot="1" x14ac:dyDescent="0.35">
      <c r="A65" s="9"/>
      <c r="B65" s="10"/>
      <c r="C65" s="11"/>
      <c r="D65" s="11"/>
      <c r="E65" s="11"/>
      <c r="F65" s="19"/>
      <c r="G65" s="19"/>
      <c r="H65" s="19"/>
      <c r="I65" s="18"/>
      <c r="J65" s="18"/>
      <c r="K65" s="18"/>
      <c r="L65" s="20"/>
      <c r="M65" s="20"/>
      <c r="N65" s="20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16"/>
      <c r="AQ65" s="16"/>
      <c r="AR65" s="16"/>
      <c r="AS65" s="17"/>
      <c r="AT65" s="17"/>
      <c r="AU65" s="17"/>
      <c r="AV65" s="8"/>
      <c r="AW65" s="8"/>
      <c r="AX65" s="8"/>
      <c r="AY65" s="6"/>
      <c r="AZ65" s="6"/>
      <c r="BA65" s="6"/>
    </row>
    <row r="66" spans="1:53" ht="16.2" thickBot="1" x14ac:dyDescent="0.35">
      <c r="A66" s="9"/>
      <c r="B66" s="10"/>
      <c r="C66" s="11"/>
      <c r="D66" s="11"/>
      <c r="E66" s="11"/>
      <c r="F66" s="19"/>
      <c r="G66" s="19"/>
      <c r="H66" s="19"/>
      <c r="I66" s="18"/>
      <c r="J66" s="18"/>
      <c r="K66" s="18"/>
      <c r="L66" s="20"/>
      <c r="M66" s="20"/>
      <c r="N66" s="20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16"/>
      <c r="AQ66" s="16"/>
      <c r="AR66" s="16"/>
      <c r="AS66" s="17"/>
      <c r="AT66" s="17"/>
      <c r="AU66" s="17"/>
      <c r="AV66" s="8"/>
      <c r="AW66" s="8"/>
      <c r="AX66" s="8"/>
      <c r="AY66" s="6"/>
      <c r="AZ66" s="6"/>
      <c r="BA66" s="6"/>
    </row>
    <row r="67" spans="1:53" ht="16.2" thickBot="1" x14ac:dyDescent="0.35">
      <c r="A67" s="9"/>
      <c r="B67" s="10"/>
      <c r="C67" s="11"/>
      <c r="D67" s="11"/>
      <c r="E67" s="11"/>
      <c r="F67" s="19"/>
      <c r="G67" s="19"/>
      <c r="H67" s="19"/>
      <c r="I67" s="18"/>
      <c r="J67" s="18"/>
      <c r="K67" s="18"/>
      <c r="L67" s="20"/>
      <c r="M67" s="20"/>
      <c r="N67" s="20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16"/>
      <c r="AQ67" s="16"/>
      <c r="AR67" s="16"/>
      <c r="AS67" s="17"/>
      <c r="AT67" s="17"/>
      <c r="AU67" s="17"/>
      <c r="AV67" s="8"/>
      <c r="AW67" s="8"/>
      <c r="AX67" s="8"/>
      <c r="AY67" s="6"/>
      <c r="AZ67" s="6"/>
      <c r="BA67" s="6"/>
    </row>
    <row r="68" spans="1:53" ht="16.2" thickBot="1" x14ac:dyDescent="0.35">
      <c r="A68" s="9"/>
      <c r="B68" s="10"/>
      <c r="C68" s="11"/>
      <c r="D68" s="11"/>
      <c r="E68" s="11"/>
      <c r="F68" s="19"/>
      <c r="G68" s="19"/>
      <c r="H68" s="19"/>
      <c r="I68" s="18"/>
      <c r="J68" s="18"/>
      <c r="K68" s="13"/>
      <c r="L68" s="20"/>
      <c r="M68" s="20"/>
      <c r="N68" s="20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16"/>
      <c r="AQ68" s="16"/>
      <c r="AR68" s="16"/>
      <c r="AS68" s="17"/>
      <c r="AT68" s="17"/>
      <c r="AU68" s="17"/>
      <c r="AV68" s="8"/>
      <c r="AW68" s="8"/>
      <c r="AX68" s="8"/>
      <c r="AY68" s="6"/>
      <c r="AZ68" s="6"/>
      <c r="BA68" s="6"/>
    </row>
    <row r="69" spans="1:53" ht="16.2" thickBot="1" x14ac:dyDescent="0.35">
      <c r="A69" s="9"/>
      <c r="B69" s="10"/>
      <c r="C69" s="11"/>
      <c r="D69" s="11"/>
      <c r="E69" s="11"/>
      <c r="F69" s="19"/>
      <c r="G69" s="19"/>
      <c r="H69" s="19"/>
      <c r="I69" s="18"/>
      <c r="J69" s="18"/>
      <c r="K69" s="13"/>
      <c r="L69" s="20"/>
      <c r="M69" s="20"/>
      <c r="N69" s="20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16"/>
      <c r="AQ69" s="16"/>
      <c r="AR69" s="16"/>
      <c r="AS69" s="17"/>
      <c r="AT69" s="17"/>
      <c r="AU69" s="17"/>
      <c r="AV69" s="8"/>
      <c r="AW69" s="8"/>
      <c r="AX69" s="8"/>
      <c r="AY69" s="6"/>
      <c r="AZ69" s="6"/>
      <c r="BA69" s="6"/>
    </row>
    <row r="70" spans="1:53" ht="16.2" thickBot="1" x14ac:dyDescent="0.35">
      <c r="A70" s="9"/>
      <c r="B70" s="10"/>
      <c r="C70" s="11"/>
      <c r="D70" s="11"/>
      <c r="E70" s="11"/>
      <c r="F70" s="19"/>
      <c r="G70" s="19"/>
      <c r="H70" s="19"/>
      <c r="I70" s="18"/>
      <c r="J70" s="18"/>
      <c r="K70" s="13"/>
      <c r="L70" s="20"/>
      <c r="M70" s="20"/>
      <c r="N70" s="20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16"/>
      <c r="AQ70" s="16"/>
      <c r="AR70" s="16"/>
      <c r="AS70" s="17"/>
      <c r="AT70" s="17"/>
      <c r="AU70" s="17"/>
      <c r="AV70" s="8"/>
      <c r="AW70" s="8"/>
      <c r="AX70" s="8"/>
      <c r="AY70" s="6"/>
      <c r="AZ70" s="6"/>
      <c r="BA70" s="6"/>
    </row>
    <row r="71" spans="1:53" ht="16.2" thickBot="1" x14ac:dyDescent="0.35">
      <c r="A71" s="9"/>
      <c r="B71" s="10"/>
      <c r="C71" s="11"/>
      <c r="D71" s="11"/>
      <c r="E71" s="11"/>
      <c r="F71" s="19"/>
      <c r="G71" s="19"/>
      <c r="H71" s="19"/>
      <c r="I71" s="18"/>
      <c r="J71" s="18"/>
      <c r="K71" s="13"/>
      <c r="L71" s="20"/>
      <c r="M71" s="20"/>
      <c r="N71" s="20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16"/>
      <c r="AQ71" s="16"/>
      <c r="AR71" s="16"/>
      <c r="AS71" s="17"/>
      <c r="AT71" s="17"/>
      <c r="AU71" s="17"/>
      <c r="AV71" s="8"/>
      <c r="AW71" s="8"/>
      <c r="AX71" s="8"/>
      <c r="AY71" s="6"/>
      <c r="AZ71" s="6"/>
      <c r="BA71" s="6"/>
    </row>
    <row r="72" spans="1:53" ht="16.2" thickBot="1" x14ac:dyDescent="0.35">
      <c r="A72" s="9"/>
      <c r="B72" s="10"/>
      <c r="C72" s="11"/>
      <c r="D72" s="11"/>
      <c r="E72" s="11"/>
      <c r="F72" s="19"/>
      <c r="G72" s="19"/>
      <c r="H72" s="19"/>
      <c r="I72" s="18"/>
      <c r="J72" s="18"/>
      <c r="K72" s="13"/>
      <c r="L72" s="20"/>
      <c r="M72" s="20"/>
      <c r="N72" s="20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16"/>
      <c r="AQ72" s="16"/>
      <c r="AR72" s="16"/>
      <c r="AS72" s="17"/>
      <c r="AT72" s="17"/>
      <c r="AU72" s="17"/>
      <c r="AV72" s="8"/>
      <c r="AW72" s="8"/>
      <c r="AX72" s="8"/>
      <c r="AY72" s="6"/>
      <c r="AZ72" s="6"/>
      <c r="BA72" s="6"/>
    </row>
    <row r="73" spans="1:53" ht="16.2" thickBot="1" x14ac:dyDescent="0.35">
      <c r="A73" s="9"/>
      <c r="B73" s="10"/>
      <c r="C73" s="11"/>
      <c r="D73" s="11"/>
      <c r="E73" s="11"/>
      <c r="F73" s="19"/>
      <c r="G73" s="19"/>
      <c r="H73" s="19"/>
      <c r="I73" s="18"/>
      <c r="J73" s="18"/>
      <c r="K73" s="13"/>
      <c r="L73" s="20"/>
      <c r="M73" s="20"/>
      <c r="N73" s="20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16"/>
      <c r="AQ73" s="16"/>
      <c r="AR73" s="16"/>
      <c r="AS73" s="17"/>
      <c r="AT73" s="17"/>
      <c r="AU73" s="17"/>
      <c r="AV73" s="8"/>
      <c r="AW73" s="8"/>
      <c r="AX73" s="8"/>
      <c r="AY73" s="6"/>
      <c r="AZ73" s="6"/>
      <c r="BA73" s="6"/>
    </row>
    <row r="74" spans="1:53" ht="16.2" thickBot="1" x14ac:dyDescent="0.35">
      <c r="A74" s="9"/>
      <c r="B74" s="10"/>
      <c r="C74" s="11"/>
      <c r="D74" s="11"/>
      <c r="E74" s="11"/>
      <c r="F74" s="19"/>
      <c r="G74" s="19"/>
      <c r="H74" s="19"/>
      <c r="I74" s="18"/>
      <c r="J74" s="18"/>
      <c r="K74" s="13"/>
      <c r="L74" s="20"/>
      <c r="M74" s="20"/>
      <c r="N74" s="20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16"/>
      <c r="AQ74" s="16"/>
      <c r="AR74" s="16"/>
      <c r="AS74" s="17"/>
      <c r="AT74" s="17"/>
      <c r="AU74" s="17"/>
      <c r="AV74" s="8"/>
      <c r="AW74" s="8"/>
      <c r="AX74" s="8"/>
      <c r="AY74" s="6"/>
      <c r="AZ74" s="6"/>
      <c r="BA74" s="6"/>
    </row>
    <row r="75" spans="1:53" ht="16.2" thickBot="1" x14ac:dyDescent="0.35">
      <c r="A75" s="9"/>
      <c r="B75" s="10"/>
      <c r="C75" s="11"/>
      <c r="D75" s="11"/>
      <c r="E75" s="11"/>
      <c r="F75" s="19"/>
      <c r="G75" s="19"/>
      <c r="H75" s="19"/>
      <c r="I75" s="18"/>
      <c r="J75" s="18"/>
      <c r="K75" s="13"/>
      <c r="L75" s="20"/>
      <c r="M75" s="20"/>
      <c r="N75" s="20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16"/>
      <c r="AQ75" s="16"/>
      <c r="AR75" s="16"/>
      <c r="AS75" s="17"/>
      <c r="AT75" s="17"/>
      <c r="AU75" s="17"/>
      <c r="AV75" s="8"/>
      <c r="AW75" s="8"/>
      <c r="AX75" s="8"/>
      <c r="AY75" s="6"/>
      <c r="AZ75" s="6"/>
      <c r="BA75" s="6"/>
    </row>
    <row r="76" spans="1:53" ht="16.2" thickBot="1" x14ac:dyDescent="0.35">
      <c r="A76" s="9"/>
      <c r="B76" s="10"/>
      <c r="C76" s="11"/>
      <c r="D76" s="11"/>
      <c r="E76" s="11"/>
      <c r="F76" s="19"/>
      <c r="G76" s="19"/>
      <c r="H76" s="19"/>
      <c r="I76" s="18"/>
      <c r="J76" s="18"/>
      <c r="K76" s="13"/>
      <c r="L76" s="20"/>
      <c r="M76" s="20"/>
      <c r="N76" s="20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16"/>
      <c r="AQ76" s="16"/>
      <c r="AR76" s="16"/>
      <c r="AS76" s="17"/>
      <c r="AT76" s="17"/>
      <c r="AU76" s="17"/>
      <c r="AV76" s="8"/>
      <c r="AW76" s="8"/>
      <c r="AX76" s="8"/>
      <c r="AY76" s="6"/>
      <c r="AZ76" s="6"/>
      <c r="BA76" s="6"/>
    </row>
    <row r="77" spans="1:53" ht="16.2" thickBot="1" x14ac:dyDescent="0.35">
      <c r="A77" s="9"/>
      <c r="B77" s="10"/>
      <c r="C77" s="11"/>
      <c r="D77" s="11"/>
      <c r="E77" s="11"/>
      <c r="F77" s="19"/>
      <c r="G77" s="19"/>
      <c r="H77" s="19"/>
      <c r="I77" s="18"/>
      <c r="J77" s="18"/>
      <c r="K77" s="13"/>
      <c r="L77" s="20"/>
      <c r="M77" s="20"/>
      <c r="N77" s="20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16"/>
      <c r="AQ77" s="16"/>
      <c r="AR77" s="16"/>
      <c r="AS77" s="17"/>
      <c r="AT77" s="17"/>
      <c r="AU77" s="17"/>
      <c r="AV77" s="8"/>
      <c r="AW77" s="8"/>
      <c r="AX77" s="8"/>
      <c r="AY77" s="6"/>
      <c r="AZ77" s="6"/>
      <c r="BA77" s="6"/>
    </row>
    <row r="78" spans="1:53" ht="16.2" thickBot="1" x14ac:dyDescent="0.35">
      <c r="A78" s="9"/>
      <c r="B78" s="10"/>
      <c r="C78" s="11"/>
      <c r="D78" s="11"/>
      <c r="E78" s="11"/>
      <c r="F78" s="19"/>
      <c r="G78" s="19"/>
      <c r="H78" s="19"/>
      <c r="I78" s="18"/>
      <c r="J78" s="18"/>
      <c r="K78" s="13"/>
      <c r="L78" s="20"/>
      <c r="M78" s="20"/>
      <c r="N78" s="20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16"/>
      <c r="AQ78" s="16"/>
      <c r="AR78" s="16"/>
      <c r="AS78" s="17"/>
      <c r="AT78" s="17"/>
      <c r="AU78" s="17"/>
      <c r="AV78" s="8"/>
      <c r="AW78" s="8"/>
      <c r="AX78" s="8"/>
      <c r="AY78" s="6"/>
      <c r="AZ78" s="6"/>
      <c r="BA78" s="6"/>
    </row>
    <row r="79" spans="1:53" ht="16.2" thickBot="1" x14ac:dyDescent="0.35">
      <c r="A79" s="9"/>
      <c r="B79" s="10"/>
      <c r="C79" s="11"/>
      <c r="D79" s="11"/>
      <c r="E79" s="11"/>
      <c r="F79" s="19"/>
      <c r="G79" s="19"/>
      <c r="H79" s="19"/>
      <c r="I79" s="18"/>
      <c r="J79" s="18"/>
      <c r="K79" s="13"/>
      <c r="L79" s="20"/>
      <c r="M79" s="20"/>
      <c r="N79" s="20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16"/>
      <c r="AQ79" s="16"/>
      <c r="AR79" s="16"/>
      <c r="AS79" s="17"/>
      <c r="AT79" s="17"/>
      <c r="AU79" s="17"/>
      <c r="AV79" s="8"/>
      <c r="AW79" s="8"/>
      <c r="AX79" s="8"/>
      <c r="AY79" s="6"/>
      <c r="AZ79" s="6"/>
      <c r="BA79" s="6"/>
    </row>
    <row r="80" spans="1:53" ht="16.2" thickBot="1" x14ac:dyDescent="0.35">
      <c r="A80" s="9"/>
      <c r="B80" s="10"/>
      <c r="C80" s="11"/>
      <c r="D80" s="11"/>
      <c r="E80" s="11"/>
      <c r="F80" s="19"/>
      <c r="G80" s="19"/>
      <c r="H80" s="19"/>
      <c r="I80" s="18"/>
      <c r="J80" s="18"/>
      <c r="K80" s="13"/>
      <c r="L80" s="20"/>
      <c r="M80" s="20"/>
      <c r="N80" s="20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16"/>
      <c r="AQ80" s="16"/>
      <c r="AR80" s="16"/>
      <c r="AS80" s="17"/>
      <c r="AT80" s="17"/>
      <c r="AU80" s="17"/>
      <c r="AV80" s="8"/>
      <c r="AW80" s="8"/>
      <c r="AX80" s="8"/>
      <c r="AY80" s="6"/>
      <c r="AZ80" s="6"/>
      <c r="BA80" s="6"/>
    </row>
    <row r="81" spans="1:53" ht="16.2" thickBot="1" x14ac:dyDescent="0.35">
      <c r="A81" s="9"/>
      <c r="B81" s="10"/>
      <c r="C81" s="11"/>
      <c r="D81" s="11"/>
      <c r="E81" s="11"/>
      <c r="F81" s="19"/>
      <c r="G81" s="19"/>
      <c r="H81" s="19"/>
      <c r="I81" s="18"/>
      <c r="J81" s="18"/>
      <c r="K81" s="13"/>
      <c r="L81" s="20"/>
      <c r="M81" s="20"/>
      <c r="N81" s="20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16"/>
      <c r="AQ81" s="16"/>
      <c r="AR81" s="16"/>
      <c r="AS81" s="17"/>
      <c r="AT81" s="17"/>
      <c r="AU81" s="17"/>
      <c r="AV81" s="8"/>
      <c r="AW81" s="8"/>
      <c r="AX81" s="8"/>
      <c r="AY81" s="6"/>
      <c r="AZ81" s="6"/>
      <c r="BA81" s="6"/>
    </row>
    <row r="82" spans="1:53" ht="16.2" thickBot="1" x14ac:dyDescent="0.35">
      <c r="A82" s="9"/>
      <c r="B82" s="10"/>
      <c r="C82" s="11"/>
      <c r="D82" s="11"/>
      <c r="E82" s="11"/>
      <c r="F82" s="19"/>
      <c r="G82" s="19"/>
      <c r="H82" s="19"/>
      <c r="I82" s="18"/>
      <c r="J82" s="18"/>
      <c r="K82" s="13"/>
      <c r="L82" s="20"/>
      <c r="M82" s="20"/>
      <c r="N82" s="20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16"/>
      <c r="AQ82" s="16"/>
      <c r="AR82" s="16"/>
      <c r="AS82" s="17"/>
      <c r="AT82" s="17"/>
      <c r="AU82" s="17"/>
      <c r="AV82" s="8"/>
      <c r="AW82" s="8"/>
      <c r="AX82" s="8"/>
      <c r="AY82" s="6"/>
      <c r="AZ82" s="6"/>
      <c r="BA82" s="6"/>
    </row>
    <row r="83" spans="1:53" ht="16.2" thickBot="1" x14ac:dyDescent="0.35">
      <c r="A83" s="9"/>
      <c r="B83" s="10"/>
      <c r="C83" s="11"/>
      <c r="D83" s="11"/>
      <c r="E83" s="11"/>
      <c r="F83" s="19"/>
      <c r="G83" s="19"/>
      <c r="H83" s="19"/>
      <c r="I83" s="18"/>
      <c r="J83" s="18"/>
      <c r="K83" s="13"/>
      <c r="L83" s="20"/>
      <c r="M83" s="20"/>
      <c r="N83" s="20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16"/>
      <c r="AQ83" s="16"/>
      <c r="AR83" s="16"/>
      <c r="AS83" s="17"/>
      <c r="AT83" s="17"/>
      <c r="AU83" s="17"/>
      <c r="AV83" s="8"/>
      <c r="AW83" s="8"/>
      <c r="AX83" s="8"/>
      <c r="AY83" s="6"/>
      <c r="AZ83" s="6"/>
      <c r="BA83" s="6"/>
    </row>
    <row r="84" spans="1:53" ht="16.2" thickBot="1" x14ac:dyDescent="0.35">
      <c r="A84" s="9"/>
      <c r="B84" s="10"/>
      <c r="C84" s="11"/>
      <c r="D84" s="11"/>
      <c r="E84" s="11"/>
      <c r="F84" s="19"/>
      <c r="G84" s="19"/>
      <c r="H84" s="19"/>
      <c r="I84" s="18"/>
      <c r="J84" s="18"/>
      <c r="K84" s="13"/>
      <c r="L84" s="20"/>
      <c r="M84" s="20"/>
      <c r="N84" s="20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16"/>
      <c r="AQ84" s="16"/>
      <c r="AR84" s="16"/>
      <c r="AS84" s="17"/>
      <c r="AT84" s="17"/>
      <c r="AU84" s="17"/>
      <c r="AV84" s="8"/>
      <c r="AW84" s="8"/>
      <c r="AX84" s="8"/>
      <c r="AY84" s="6"/>
      <c r="AZ84" s="6"/>
      <c r="BA84" s="6"/>
    </row>
    <row r="85" spans="1:53" ht="16.2" thickBot="1" x14ac:dyDescent="0.35">
      <c r="A85" s="9"/>
      <c r="B85" s="10"/>
      <c r="C85" s="11"/>
      <c r="D85" s="11"/>
      <c r="E85" s="11"/>
      <c r="F85" s="19"/>
      <c r="G85" s="19"/>
      <c r="H85" s="19"/>
      <c r="I85" s="18"/>
      <c r="J85" s="18"/>
      <c r="K85" s="13"/>
      <c r="L85" s="20"/>
      <c r="M85" s="20"/>
      <c r="N85" s="20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16"/>
      <c r="AQ85" s="16"/>
      <c r="AR85" s="16"/>
      <c r="AS85" s="17"/>
      <c r="AT85" s="17"/>
      <c r="AU85" s="17"/>
      <c r="AV85" s="8"/>
      <c r="AW85" s="8"/>
      <c r="AX85" s="8"/>
      <c r="AY85" s="6"/>
      <c r="AZ85" s="6"/>
      <c r="BA85" s="6"/>
    </row>
    <row r="86" spans="1:53" ht="16.2" thickBot="1" x14ac:dyDescent="0.35">
      <c r="A86" s="9"/>
      <c r="B86" s="10"/>
      <c r="C86" s="11"/>
      <c r="D86" s="11"/>
      <c r="E86" s="11"/>
      <c r="F86" s="19"/>
      <c r="G86" s="19"/>
      <c r="H86" s="19"/>
      <c r="I86" s="18"/>
      <c r="J86" s="18"/>
      <c r="K86" s="13"/>
      <c r="L86" s="20"/>
      <c r="M86" s="20"/>
      <c r="N86" s="20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16"/>
      <c r="AQ86" s="16"/>
      <c r="AR86" s="16"/>
      <c r="AS86" s="17"/>
      <c r="AT86" s="17"/>
      <c r="AU86" s="17"/>
      <c r="AV86" s="8"/>
      <c r="AW86" s="8"/>
      <c r="AX86" s="8"/>
      <c r="AY86" s="6"/>
      <c r="AZ86" s="6"/>
      <c r="BA86" s="6"/>
    </row>
    <row r="87" spans="1:53" ht="15" thickBot="1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15" thickBot="1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15" thickBot="1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15" thickBot="1" x14ac:dyDescent="0.3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15" thickBot="1" x14ac:dyDescent="0.3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15" thickBot="1" x14ac:dyDescent="0.3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15" thickBot="1" x14ac:dyDescent="0.3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15" thickBot="1" x14ac:dyDescent="0.3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15" thickBot="1" x14ac:dyDescent="0.3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15" thickBot="1" x14ac:dyDescent="0.3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15" thickBot="1" x14ac:dyDescent="0.3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15" thickBot="1" x14ac:dyDescent="0.3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15" thickBot="1" x14ac:dyDescent="0.3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15" thickBot="1" x14ac:dyDescent="0.3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5" thickBot="1" x14ac:dyDescent="0.3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15" thickBot="1" x14ac:dyDescent="0.3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15" thickBot="1" x14ac:dyDescent="0.3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15" thickBot="1" x14ac:dyDescent="0.3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15" thickBot="1" x14ac:dyDescent="0.3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15" thickBot="1" x14ac:dyDescent="0.3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15" thickBot="1" x14ac:dyDescent="0.3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15" thickBot="1" x14ac:dyDescent="0.3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15" thickBot="1" x14ac:dyDescent="0.3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15" thickBot="1" x14ac:dyDescent="0.3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15" thickBot="1" x14ac:dyDescent="0.3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15" thickBot="1" x14ac:dyDescent="0.3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spans="1:53" ht="15" thickBot="1" x14ac:dyDescent="0.3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</row>
    <row r="114" spans="1:53" ht="15" thickBot="1" x14ac:dyDescent="0.3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</row>
    <row r="115" spans="1:53" ht="15" thickBot="1" x14ac:dyDescent="0.3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</row>
    <row r="116" spans="1:53" ht="15" thickBot="1" x14ac:dyDescent="0.3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</row>
    <row r="117" spans="1:53" ht="15" thickBot="1" x14ac:dyDescent="0.3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</row>
    <row r="118" spans="1:53" ht="15" thickBot="1" x14ac:dyDescent="0.3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</row>
    <row r="119" spans="1:53" ht="15" thickBot="1" x14ac:dyDescent="0.3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</row>
    <row r="120" spans="1:53" ht="15" thickBot="1" x14ac:dyDescent="0.3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</row>
    <row r="121" spans="1:53" ht="15" thickBot="1" x14ac:dyDescent="0.3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</row>
    <row r="122" spans="1:53" ht="15" thickBot="1" x14ac:dyDescent="0.3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</row>
    <row r="123" spans="1:53" ht="15" thickBot="1" x14ac:dyDescent="0.3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</row>
    <row r="124" spans="1:53" ht="15" thickBot="1" x14ac:dyDescent="0.3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</row>
    <row r="125" spans="1:53" ht="15" thickBot="1" x14ac:dyDescent="0.3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</row>
    <row r="126" spans="1:53" ht="15" thickBot="1" x14ac:dyDescent="0.3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</row>
    <row r="127" spans="1:53" ht="15" thickBot="1" x14ac:dyDescent="0.3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</row>
    <row r="128" spans="1:53" ht="15" thickBot="1" x14ac:dyDescent="0.3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</row>
    <row r="129" spans="1:53" ht="15" thickBot="1" x14ac:dyDescent="0.3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</row>
    <row r="130" spans="1:53" ht="15" thickBot="1" x14ac:dyDescent="0.3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</row>
    <row r="131" spans="1:53" ht="15" thickBot="1" x14ac:dyDescent="0.3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</row>
    <row r="132" spans="1:53" ht="15" thickBot="1" x14ac:dyDescent="0.3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</row>
    <row r="133" spans="1:53" ht="15" thickBot="1" x14ac:dyDescent="0.3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</row>
    <row r="134" spans="1:53" ht="15" thickBot="1" x14ac:dyDescent="0.3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</row>
    <row r="135" spans="1:53" ht="15" thickBot="1" x14ac:dyDescent="0.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</row>
  </sheetData>
  <sheetProtection algorithmName="SHA-512" hashValue="Ix8rjMIAqwdbEogaFnGscUljlpZjpugHgaRN9YJo7oqTz/3yXqWU9kpWd6ZZkMPWOx76KVtzc3cJ9kiuceR0nA==" saltValue="JCrPJIE5kbFN+8jqQIHkXw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Suprabha Kunjibettu</dc:creator>
  <cp:lastModifiedBy>Suprabha Kunjibettu</cp:lastModifiedBy>
  <cp:lastPrinted>2026-09-08T18:49:27Z</cp:lastPrinted>
  <dcterms:created xsi:type="dcterms:W3CDTF">2026-09-08T15:00:09Z</dcterms:created>
  <dcterms:modified xsi:type="dcterms:W3CDTF">2026-09-08T18:52:01Z</dcterms:modified>
</cp:coreProperties>
</file>